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5195" windowHeight="10380" activeTab="0"/>
  </bookViews>
  <sheets>
    <sheet name="Лист1 (2)" sheetId="1" r:id="rId1"/>
  </sheets>
  <definedNames>
    <definedName name="_xlfn.BAHTTEXT" hidden="1">#NAME?</definedName>
    <definedName name="_xlnm._FilterDatabase" localSheetId="0" hidden="1">'Лист1 (2)'!$A$13:$M$229</definedName>
    <definedName name="_xlnm.Print_Area" localSheetId="0">'Лист1 (2)'!$A$1:$P$175</definedName>
  </definedNames>
  <calcPr fullCalcOnLoad="1" refMode="R1C1"/>
</workbook>
</file>

<file path=xl/comments1.xml><?xml version="1.0" encoding="utf-8"?>
<comments xmlns="http://schemas.openxmlformats.org/spreadsheetml/2006/main">
  <authors>
    <author>Компьютер</author>
  </authors>
  <commentList>
    <comment ref="B224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<sst xmlns="http://schemas.openxmlformats.org/spreadsheetml/2006/main" count="405" uniqueCount="187">
  <si>
    <t>№ раскладки</t>
  </si>
  <si>
    <t>Наименование блюда</t>
  </si>
  <si>
    <t>Выход</t>
  </si>
  <si>
    <t>Завтрак</t>
  </si>
  <si>
    <t>Обед</t>
  </si>
  <si>
    <t>Итого:</t>
  </si>
  <si>
    <t>31, Москва 2003г.</t>
  </si>
  <si>
    <t>127, Пермь 2001г.</t>
  </si>
  <si>
    <t>262(2) Пермь -2001г</t>
  </si>
  <si>
    <t>№ рецепта, сборник</t>
  </si>
  <si>
    <t xml:space="preserve"> </t>
  </si>
  <si>
    <t>Полдник</t>
  </si>
  <si>
    <t>,</t>
  </si>
  <si>
    <t>План</t>
  </si>
  <si>
    <t>Факт</t>
  </si>
  <si>
    <t>Рыба,  тушенная в томате с овощами</t>
  </si>
  <si>
    <t xml:space="preserve">Батон </t>
  </si>
  <si>
    <t>Хлеб пшеничный</t>
  </si>
  <si>
    <t xml:space="preserve">Выход с 7-11лет </t>
  </si>
  <si>
    <t>выход с11-18 лет</t>
  </si>
  <si>
    <t>выход</t>
  </si>
  <si>
    <t>Цена</t>
  </si>
  <si>
    <t>30</t>
  </si>
  <si>
    <t xml:space="preserve">Хлеб ржаной </t>
  </si>
  <si>
    <t>сб. Москва 2004г</t>
  </si>
  <si>
    <t xml:space="preserve">   </t>
  </si>
  <si>
    <t>1\50</t>
  </si>
  <si>
    <t>сб. Пермь 2001г.№198**</t>
  </si>
  <si>
    <t xml:space="preserve"> Горошек зелёный консервированный </t>
  </si>
  <si>
    <t>для учащихся общеобразовательных организаций Иркутского районного муниципального образования</t>
  </si>
  <si>
    <t xml:space="preserve">Чай с сахаром </t>
  </si>
  <si>
    <t xml:space="preserve">Хлеб пшеничный </t>
  </si>
  <si>
    <t xml:space="preserve">Чай с молоком </t>
  </si>
  <si>
    <t xml:space="preserve">Каша гречневая рассыпчатая </t>
  </si>
  <si>
    <t>Промышленное производство</t>
  </si>
  <si>
    <t xml:space="preserve">Плов из птицы </t>
  </si>
  <si>
    <t xml:space="preserve">Рис припущенный </t>
  </si>
  <si>
    <t>Пищевые вещества</t>
  </si>
  <si>
    <t xml:space="preserve">Вес блюда </t>
  </si>
  <si>
    <t>Белки</t>
  </si>
  <si>
    <t>Жиры</t>
  </si>
  <si>
    <t>Углеводы</t>
  </si>
  <si>
    <r>
      <rPr>
        <b/>
        <sz val="9"/>
        <rFont val="Times New Roman"/>
        <family val="1"/>
      </rPr>
      <t>Энергетическая ценность</t>
    </r>
    <r>
      <rPr>
        <sz val="8"/>
        <rFont val="Times New Roman"/>
        <family val="1"/>
      </rPr>
      <t xml:space="preserve"> </t>
    </r>
  </si>
  <si>
    <t xml:space="preserve">№ рецептуры, сборник </t>
  </si>
  <si>
    <t xml:space="preserve">Прием пищи </t>
  </si>
  <si>
    <t>Неделя 1, день 1</t>
  </si>
  <si>
    <t>Итого за завтрак:</t>
  </si>
  <si>
    <t>Итого за обед:</t>
  </si>
  <si>
    <t xml:space="preserve">Итого за завтрак:  </t>
  </si>
  <si>
    <t xml:space="preserve">Жиры </t>
  </si>
  <si>
    <t xml:space="preserve">Энергитическая ценность </t>
  </si>
  <si>
    <t>Неделя 1, день 2</t>
  </si>
  <si>
    <t>Вес блюда</t>
  </si>
  <si>
    <t xml:space="preserve">Пищевые вещества </t>
  </si>
  <si>
    <t>Энергетическая ценность</t>
  </si>
  <si>
    <t>Прием пищи</t>
  </si>
  <si>
    <t>Неделя 1, день 3</t>
  </si>
  <si>
    <t xml:space="preserve">Изюм </t>
  </si>
  <si>
    <t>0,4</t>
  </si>
  <si>
    <t xml:space="preserve">Энергетическая ценность </t>
  </si>
  <si>
    <t>Неделя 1, день 4</t>
  </si>
  <si>
    <t xml:space="preserve">Рассольник Ленинградский </t>
  </si>
  <si>
    <t>Итоги за завтрак:</t>
  </si>
  <si>
    <t>Итоги за обед:</t>
  </si>
  <si>
    <r>
      <rPr>
        <b/>
        <sz val="10"/>
        <rFont val="Times New Roman"/>
        <family val="1"/>
      </rPr>
      <t>Энергетическая ценность</t>
    </r>
    <r>
      <rPr>
        <b/>
        <sz val="12"/>
        <rFont val="Times New Roman"/>
        <family val="1"/>
      </rPr>
      <t xml:space="preserve"> </t>
    </r>
  </si>
  <si>
    <t>Неделя 1, день 5</t>
  </si>
  <si>
    <t xml:space="preserve">Обед </t>
  </si>
  <si>
    <t>0,82</t>
  </si>
  <si>
    <t>24,00</t>
  </si>
  <si>
    <t xml:space="preserve">Фрукт свежий </t>
  </si>
  <si>
    <t xml:space="preserve">Каша овсяная  молочная </t>
  </si>
  <si>
    <t>1\200</t>
  </si>
  <si>
    <t>1\100</t>
  </si>
  <si>
    <t>9,8</t>
  </si>
  <si>
    <t>46,70</t>
  </si>
  <si>
    <t>сб.Москва Дели плюс 2017г №173</t>
  </si>
  <si>
    <t>сб.Москва Дели плюс 2017г №376</t>
  </si>
  <si>
    <t>* Сборник для школ Москва Дели плюс -2017г.</t>
  </si>
  <si>
    <t xml:space="preserve">сб.Москва Дели плюс 2017г №291
</t>
  </si>
  <si>
    <t>сб.Москва Дели плюс 2017г №346</t>
  </si>
  <si>
    <t>сб.Москва Дели плюс 2017г №204</t>
  </si>
  <si>
    <t>сб.Москва Дели плюс 2017г №119</t>
  </si>
  <si>
    <t>сб.Москва Дели плюс 2017г №349</t>
  </si>
  <si>
    <t>* Сборник для школ Москва Дели плюс  -2017г.</t>
  </si>
  <si>
    <t>2</t>
  </si>
  <si>
    <t>5</t>
  </si>
  <si>
    <t>сб.Москва Дели плюс 2017г №378</t>
  </si>
  <si>
    <t xml:space="preserve">Сок натуральный фруктовый </t>
  </si>
  <si>
    <t>Фрукт свежий</t>
  </si>
  <si>
    <t>100,2</t>
  </si>
  <si>
    <t>0,16</t>
  </si>
  <si>
    <t>0,300</t>
  </si>
  <si>
    <t>1,22</t>
  </si>
  <si>
    <t>0,56</t>
  </si>
  <si>
    <t>33,8</t>
  </si>
  <si>
    <t>146,9</t>
  </si>
  <si>
    <t>Итоги за полдник:</t>
  </si>
  <si>
    <t xml:space="preserve">Полдник </t>
  </si>
  <si>
    <t xml:space="preserve">Хлебобулочное изделие </t>
  </si>
  <si>
    <t>300,00</t>
  </si>
  <si>
    <t>5,4</t>
  </si>
  <si>
    <t>10,3</t>
  </si>
  <si>
    <t>46,6</t>
  </si>
  <si>
    <t>Итого за полдник:</t>
  </si>
  <si>
    <t>сб.Москва Дели плюс 2017г №103</t>
  </si>
  <si>
    <t>сб.Москва Дели плюс 2017г №171</t>
  </si>
  <si>
    <t>сб.Москва Дели плюс 2017г №394</t>
  </si>
  <si>
    <t xml:space="preserve">Джем фруктовый </t>
  </si>
  <si>
    <t>сб.Москва Дели плюс 2017г №96</t>
  </si>
  <si>
    <t xml:space="preserve">Птица тушеная в соусе с овощами </t>
  </si>
  <si>
    <t>сб.Москва Дели плюс 2017г №292</t>
  </si>
  <si>
    <t>сб.Москва Дели плюс 2017г №342</t>
  </si>
  <si>
    <t>815,25</t>
  </si>
  <si>
    <r>
      <rPr>
        <sz val="12"/>
        <rFont val="Times New Roman"/>
        <family val="1"/>
      </rPr>
      <t>Кисломолочный напиток</t>
    </r>
    <r>
      <rPr>
        <b/>
        <sz val="12"/>
        <rFont val="Times New Roman"/>
        <family val="1"/>
      </rPr>
      <t xml:space="preserve"> </t>
    </r>
  </si>
  <si>
    <t>5,94</t>
  </si>
  <si>
    <t>5,02</t>
  </si>
  <si>
    <t>20,08</t>
  </si>
  <si>
    <t>152,22</t>
  </si>
  <si>
    <r>
      <rPr>
        <sz val="12"/>
        <rFont val="Times New Roman"/>
        <family val="1"/>
      </rPr>
      <t>Итоги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полдник: </t>
    </r>
  </si>
  <si>
    <t xml:space="preserve">Итого за полдник </t>
  </si>
  <si>
    <t xml:space="preserve">Чай каркаде </t>
  </si>
  <si>
    <t xml:space="preserve">Борщ с капустой и картофелем </t>
  </si>
  <si>
    <t xml:space="preserve">Сыр порциями </t>
  </si>
  <si>
    <t>сб.Москва Дели плюс 2017г №15</t>
  </si>
  <si>
    <t>Компот из Апельсинов</t>
  </si>
  <si>
    <t xml:space="preserve">Макароны отварные с сыром </t>
  </si>
  <si>
    <t xml:space="preserve">Суп с бобовыми </t>
  </si>
  <si>
    <t xml:space="preserve">Компот из смеси сухофруктов </t>
  </si>
  <si>
    <t xml:space="preserve">Суп картофельный с макаронными изделиями </t>
  </si>
  <si>
    <t>сб.Москва Дели плюс 2017г №305</t>
  </si>
  <si>
    <t xml:space="preserve">Компот из свежих плодов </t>
  </si>
  <si>
    <t xml:space="preserve">Тефтели  мясные с подливом основным </t>
  </si>
  <si>
    <t xml:space="preserve">Вареники с овощным фаршем </t>
  </si>
  <si>
    <t xml:space="preserve">Кукуруза отварная </t>
  </si>
  <si>
    <t>сб.Москва Дели плюс 2017г №133</t>
  </si>
  <si>
    <t>сб.Москва Дели плюс 2017г №428</t>
  </si>
  <si>
    <t>оролор</t>
  </si>
  <si>
    <t>*Химический состав и калорийность российских продуктов питания В.Атутельян Москва ДеЛи плюс -2012</t>
  </si>
  <si>
    <t>Химический состав и калорийность российских продуктов питания В.Атутельян Москва ДеЛи плюс -2012</t>
  </si>
  <si>
    <t>Химический состав и калорийность российских продуктов питания В.Атутельян Москва ДеЛи плюс -2013</t>
  </si>
  <si>
    <t>Химический состав и калорийность российских продуктов питания В.Атутельян Москва ДеЛи плюс -2014</t>
  </si>
  <si>
    <t>Химический состав и калорийность российских продуктов питания В.Атутельян Москва ДеЛи плюс -2015</t>
  </si>
  <si>
    <t>Химический состав и калорийность российских продуктов питания В.Атутельян Москва ДеЛи плюс -2016</t>
  </si>
  <si>
    <t>Химический состав и калорийность российских продуктов питания В.Атутельян Москва ДеЛи плюс -2017</t>
  </si>
  <si>
    <t>*Химический состав и калорийность российских продуктов питания В.Атутельян Москва ДеЛи плюс -2013</t>
  </si>
  <si>
    <t>* Химический состав и калорийность российских продуктов питания В.Атутельян Москва ДеЛи плюс -2012</t>
  </si>
  <si>
    <t>Сборник для школ Москва Дели плюс -2017г.</t>
  </si>
  <si>
    <t>Основное (организованное) десятидневное  меню трехразового питания (завтраки, обеды, полдники)</t>
  </si>
  <si>
    <t xml:space="preserve">                                   </t>
  </si>
  <si>
    <t xml:space="preserve">                                     </t>
  </si>
  <si>
    <t>Бифштекс мясной</t>
  </si>
  <si>
    <t>Каша перловая</t>
  </si>
  <si>
    <t>сб.Москва Дели плюс 2017г №175</t>
  </si>
  <si>
    <t>Каша вязкая молочная из пшена и риса с маслом сливочным</t>
  </si>
  <si>
    <t>3</t>
  </si>
  <si>
    <t xml:space="preserve">Суп крестьянский с крупой </t>
  </si>
  <si>
    <t xml:space="preserve">Котлета куриная с подливом основным </t>
  </si>
  <si>
    <t xml:space="preserve">Макаронные изделия отварные </t>
  </si>
  <si>
    <t xml:space="preserve">Напиток Лимонный </t>
  </si>
  <si>
    <t>Хлеб пшениный</t>
  </si>
  <si>
    <t>сб.Москва Дели плюс 2017г №98</t>
  </si>
  <si>
    <t>сб.Москва Дели плюс 2017г №202</t>
  </si>
  <si>
    <t>200</t>
  </si>
  <si>
    <t>60</t>
  </si>
  <si>
    <t>20</t>
  </si>
  <si>
    <t>100</t>
  </si>
  <si>
    <t>150</t>
  </si>
  <si>
    <t>40</t>
  </si>
  <si>
    <t>180</t>
  </si>
  <si>
    <t>90</t>
  </si>
  <si>
    <t>160</t>
  </si>
  <si>
    <t>15</t>
  </si>
  <si>
    <t>10</t>
  </si>
  <si>
    <t>250</t>
  </si>
  <si>
    <t>700</t>
  </si>
  <si>
    <t>23</t>
  </si>
  <si>
    <t>24</t>
  </si>
  <si>
    <t>100,5</t>
  </si>
  <si>
    <t>705</t>
  </si>
  <si>
    <t>Для пищеблоков доготовочных организаций            Возраст с 7-12 лет     2022год</t>
  </si>
  <si>
    <t>сб.Москва Дели плюс 2017г №70</t>
  </si>
  <si>
    <t>сб.Москва Дели плюс 2017г №303</t>
  </si>
  <si>
    <t>7-12 лет</t>
  </si>
  <si>
    <t xml:space="preserve">7-12 лет </t>
  </si>
  <si>
    <t xml:space="preserve"> Согласовано: МОУ ИРМО «Быковская НОШ» Пудовкина Елена Владимировна</t>
  </si>
  <si>
    <t>Согласовано: МОУ ИРМО «Быковская НОШ» Пудовкина Елена Владимировна</t>
  </si>
  <si>
    <t>Соглассовано: МОУ ИРМО «Быковская НОШ» Пудовкина Елена Владимировна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</si>
</sst>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[$-FC19]d\ mmmm\ yyyy\ &quot;г.&quot;"/>
    <numFmt numFmtId="184" formatCode="000000"/>
    <numFmt numFmtId="185" formatCode="_-* #,##0.0&quot;р.&quot;_-;\-* #,##0.0&quot;р.&quot;_-;_-* &quot;-&quot;?&quot;р.&quot;_-;_-@_-"/>
  </numFmts>
  <fonts count="6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Arial Cyr"/>
      <family val="0"/>
    </font>
    <font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33" borderId="0" xfId="0" applyNumberFormat="1" applyFont="1" applyFill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32" borderId="16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5" fillId="32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 textRotation="90" wrapText="1"/>
    </xf>
    <xf numFmtId="49" fontId="1" fillId="0" borderId="15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5" fillId="32" borderId="0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3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2" fontId="18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textRotation="90"/>
    </xf>
    <xf numFmtId="0" fontId="6" fillId="0" borderId="12" xfId="0" applyFont="1" applyBorder="1" applyAlignment="1">
      <alignment horizontal="left" vertical="top" textRotation="90" wrapText="1"/>
    </xf>
    <xf numFmtId="2" fontId="6" fillId="0" borderId="11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2" xfId="0" applyNumberFormat="1" applyFont="1" applyBorder="1" applyAlignment="1">
      <alignment horizontal="left" vertical="top"/>
    </xf>
    <xf numFmtId="2" fontId="16" fillId="0" borderId="18" xfId="0" applyNumberFormat="1" applyFont="1" applyBorder="1" applyAlignment="1">
      <alignment horizontal="left" vertical="top"/>
    </xf>
    <xf numFmtId="2" fontId="6" fillId="0" borderId="17" xfId="0" applyNumberFormat="1" applyFont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textRotation="90" wrapText="1"/>
    </xf>
    <xf numFmtId="2" fontId="16" fillId="0" borderId="17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left" vertical="top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/>
    </xf>
    <xf numFmtId="49" fontId="65" fillId="32" borderId="10" xfId="0" applyNumberFormat="1" applyFont="1" applyFill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2" fontId="19" fillId="0" borderId="10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2" fontId="6" fillId="0" borderId="15" xfId="0" applyNumberFormat="1" applyFont="1" applyBorder="1" applyAlignment="1">
      <alignment horizontal="left" vertical="top"/>
    </xf>
    <xf numFmtId="49" fontId="5" fillId="0" borderId="2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6" fillId="0" borderId="20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left" vertical="top" wrapText="1"/>
    </xf>
    <xf numFmtId="2" fontId="5" fillId="0" borderId="17" xfId="0" applyNumberFormat="1" applyFont="1" applyBorder="1" applyAlignment="1">
      <alignment horizontal="left" vertical="top"/>
    </xf>
    <xf numFmtId="2" fontId="5" fillId="0" borderId="19" xfId="0" applyNumberFormat="1" applyFont="1" applyBorder="1" applyAlignment="1">
      <alignment horizontal="left" vertical="top"/>
    </xf>
    <xf numFmtId="2" fontId="6" fillId="0" borderId="19" xfId="0" applyNumberFormat="1" applyFont="1" applyBorder="1" applyAlignment="1">
      <alignment horizontal="left" vertical="top"/>
    </xf>
    <xf numFmtId="49" fontId="6" fillId="0" borderId="19" xfId="0" applyNumberFormat="1" applyFont="1" applyBorder="1" applyAlignment="1">
      <alignment horizontal="left" vertical="top"/>
    </xf>
    <xf numFmtId="49" fontId="5" fillId="34" borderId="17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49" fontId="5" fillId="32" borderId="19" xfId="0" applyNumberFormat="1" applyFont="1" applyFill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49" fontId="6" fillId="0" borderId="18" xfId="0" applyNumberFormat="1" applyFont="1" applyFill="1" applyBorder="1" applyAlignment="1">
      <alignment horizontal="left" vertical="top"/>
    </xf>
    <xf numFmtId="49" fontId="6" fillId="0" borderId="19" xfId="0" applyNumberFormat="1" applyFont="1" applyFill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252"/>
  <sheetViews>
    <sheetView tabSelected="1" view="pageBreakPreview" zoomScale="85" zoomScaleNormal="75" zoomScaleSheetLayoutView="85" workbookViewId="0" topLeftCell="A1">
      <selection activeCell="B175" sqref="B175"/>
    </sheetView>
  </sheetViews>
  <sheetFormatPr defaultColWidth="9.00390625" defaultRowHeight="12.75"/>
  <cols>
    <col min="1" max="1" width="0.12890625" style="0" customWidth="1"/>
    <col min="2" max="2" width="21.875" style="1" customWidth="1"/>
    <col min="3" max="3" width="16.625" style="0" hidden="1" customWidth="1"/>
    <col min="4" max="4" width="31.75390625" style="0" customWidth="1"/>
    <col min="5" max="5" width="8.875" style="0" hidden="1" customWidth="1"/>
    <col min="6" max="6" width="9.875" style="4" hidden="1" customWidth="1"/>
    <col min="7" max="7" width="12.00390625" style="3" hidden="1" customWidth="1"/>
    <col min="8" max="8" width="10.375" style="3" customWidth="1"/>
    <col min="9" max="9" width="9.25390625" style="2" customWidth="1"/>
    <col min="10" max="10" width="10.25390625" style="2" customWidth="1"/>
    <col min="11" max="11" width="12.125" style="2" customWidth="1"/>
    <col min="12" max="12" width="24.00390625" style="2" customWidth="1"/>
    <col min="13" max="13" width="27.125" style="2" customWidth="1"/>
    <col min="14" max="14" width="8.625" style="0" hidden="1" customWidth="1"/>
    <col min="15" max="15" width="0.12890625" style="0" hidden="1" customWidth="1"/>
    <col min="16" max="16" width="10.125" style="0" customWidth="1"/>
    <col min="17" max="17" width="0.37109375" style="0" hidden="1" customWidth="1"/>
    <col min="18" max="19" width="9.125" style="0" hidden="1" customWidth="1"/>
    <col min="20" max="20" width="9.00390625" style="0" hidden="1" customWidth="1"/>
    <col min="21" max="26" width="9.125" style="0" hidden="1" customWidth="1"/>
  </cols>
  <sheetData>
    <row r="1" ht="12.75"/>
    <row r="2" ht="12.75"/>
    <row r="3" spans="1:28" ht="15.75">
      <c r="A3" s="5"/>
      <c r="B3" s="6"/>
      <c r="C3" s="195"/>
      <c r="D3" s="195"/>
      <c r="E3" s="195"/>
      <c r="F3" s="196"/>
      <c r="G3" s="7"/>
      <c r="H3" s="7"/>
      <c r="I3" s="197"/>
      <c r="J3" s="197"/>
      <c r="K3" s="197"/>
      <c r="L3" s="8"/>
      <c r="M3" s="8"/>
      <c r="N3" s="5" t="s">
        <v>12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5"/>
      <c r="B4" s="6"/>
      <c r="C4" s="16"/>
      <c r="D4" s="204" t="s">
        <v>147</v>
      </c>
      <c r="E4" s="204"/>
      <c r="F4" s="204"/>
      <c r="G4" s="204"/>
      <c r="H4" s="204"/>
      <c r="I4" s="204"/>
      <c r="J4" s="204"/>
      <c r="K4" s="204"/>
      <c r="L4" s="204"/>
      <c r="M4" s="20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7.25" customHeight="1">
      <c r="A5" s="5"/>
      <c r="B5" s="6"/>
      <c r="C5" s="5"/>
      <c r="D5" s="183" t="s">
        <v>29</v>
      </c>
      <c r="E5" s="199"/>
      <c r="F5" s="199"/>
      <c r="G5" s="199"/>
      <c r="H5" s="199"/>
      <c r="I5" s="199"/>
      <c r="J5" s="199"/>
      <c r="K5" s="199"/>
      <c r="L5" s="199"/>
      <c r="M5" s="19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7.25" customHeight="1">
      <c r="A6" s="9"/>
      <c r="B6" s="10"/>
      <c r="C6" s="9"/>
      <c r="D6" s="183" t="s">
        <v>179</v>
      </c>
      <c r="E6" s="183"/>
      <c r="F6" s="183"/>
      <c r="G6" s="183"/>
      <c r="H6" s="183"/>
      <c r="I6" s="183"/>
      <c r="J6" s="183"/>
      <c r="K6" s="183"/>
      <c r="L6" s="183"/>
      <c r="M6" s="18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" customHeight="1">
      <c r="A7" s="9"/>
      <c r="B7" s="12"/>
      <c r="C7" s="184"/>
      <c r="D7" s="185"/>
      <c r="E7" s="10"/>
      <c r="F7" s="13"/>
      <c r="G7" s="13"/>
      <c r="H7" s="13"/>
      <c r="I7" s="11"/>
      <c r="J7" s="11"/>
      <c r="K7" s="87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" customHeight="1">
      <c r="A8" s="9"/>
      <c r="B8" s="12"/>
      <c r="C8" s="12"/>
      <c r="D8" s="10"/>
      <c r="E8" s="10"/>
      <c r="F8" s="13"/>
      <c r="G8" s="13"/>
      <c r="H8" s="13"/>
      <c r="I8" s="11"/>
      <c r="J8" s="11"/>
      <c r="K8" s="11"/>
      <c r="L8" s="11"/>
      <c r="M8" s="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customHeight="1">
      <c r="A9" s="9"/>
      <c r="B9" s="35"/>
      <c r="C9" s="186"/>
      <c r="D9" s="187"/>
      <c r="E9" s="10"/>
      <c r="F9" s="13"/>
      <c r="G9" s="13"/>
      <c r="H9" s="31"/>
      <c r="I9" s="29"/>
      <c r="J9" s="30" t="s">
        <v>37</v>
      </c>
      <c r="K9" s="30"/>
      <c r="L9" s="33"/>
      <c r="M9" s="3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47.25" customHeight="1">
      <c r="A10" s="34"/>
      <c r="B10" s="91" t="s">
        <v>44</v>
      </c>
      <c r="C10" s="92" t="s">
        <v>0</v>
      </c>
      <c r="D10" s="93" t="s">
        <v>1</v>
      </c>
      <c r="E10" s="94" t="s">
        <v>21</v>
      </c>
      <c r="F10" s="95" t="s">
        <v>18</v>
      </c>
      <c r="G10" s="96" t="s">
        <v>19</v>
      </c>
      <c r="H10" s="48" t="s">
        <v>38</v>
      </c>
      <c r="I10" s="98" t="s">
        <v>39</v>
      </c>
      <c r="J10" s="98" t="s">
        <v>40</v>
      </c>
      <c r="K10" s="99" t="s">
        <v>41</v>
      </c>
      <c r="L10" s="100" t="s">
        <v>42</v>
      </c>
      <c r="M10" s="101" t="s">
        <v>43</v>
      </c>
      <c r="N10" s="27"/>
      <c r="O10" s="27"/>
      <c r="P10" s="27"/>
      <c r="T10" s="7"/>
      <c r="U10" s="7"/>
      <c r="V10" s="7"/>
      <c r="W10" s="7"/>
      <c r="X10" s="7"/>
      <c r="Y10" s="7"/>
      <c r="Z10" s="7"/>
      <c r="AA10" s="5"/>
      <c r="AB10" s="5"/>
    </row>
    <row r="11" spans="1:28" ht="24.75" customHeight="1">
      <c r="A11" s="14"/>
      <c r="B11" s="91" t="s">
        <v>45</v>
      </c>
      <c r="C11" s="91"/>
      <c r="D11" s="102"/>
      <c r="E11" s="103"/>
      <c r="F11" s="95"/>
      <c r="G11" s="96"/>
      <c r="H11" s="104"/>
      <c r="I11" s="98"/>
      <c r="J11" s="98"/>
      <c r="K11" s="98"/>
      <c r="L11" s="105"/>
      <c r="M11" s="101"/>
      <c r="N11" s="27"/>
      <c r="O11" s="27"/>
      <c r="P11" s="27"/>
      <c r="T11" s="7"/>
      <c r="U11" s="7"/>
      <c r="V11" s="7"/>
      <c r="W11" s="7"/>
      <c r="X11" s="7"/>
      <c r="Y11" s="7"/>
      <c r="Z11" s="7"/>
      <c r="AA11" s="5"/>
      <c r="AB11" s="5"/>
    </row>
    <row r="12" spans="1:28" ht="16.5" customHeight="1">
      <c r="A12" s="21"/>
      <c r="B12" s="24" t="s">
        <v>3</v>
      </c>
      <c r="C12" s="89"/>
      <c r="D12" s="89"/>
      <c r="E12" s="89"/>
      <c r="F12" s="106"/>
      <c r="G12" s="89"/>
      <c r="H12" s="107"/>
      <c r="I12" s="106"/>
      <c r="J12" s="106"/>
      <c r="K12" s="106"/>
      <c r="L12" s="106"/>
      <c r="M12" s="106"/>
      <c r="N12" s="27"/>
      <c r="O12" s="27"/>
      <c r="P12" s="27"/>
      <c r="T12" s="20"/>
      <c r="U12" s="20"/>
      <c r="V12" s="20"/>
      <c r="W12" s="20"/>
      <c r="X12" s="20"/>
      <c r="Y12" s="20"/>
      <c r="Z12" s="20"/>
      <c r="AA12" s="5"/>
      <c r="AB12" s="5"/>
    </row>
    <row r="13" spans="1:28" ht="33.75" customHeight="1">
      <c r="A13" s="21"/>
      <c r="B13" s="24"/>
      <c r="C13" s="88"/>
      <c r="D13" s="24" t="s">
        <v>125</v>
      </c>
      <c r="E13" s="24">
        <v>5.59</v>
      </c>
      <c r="F13" s="88">
        <v>200</v>
      </c>
      <c r="G13" s="88">
        <v>200</v>
      </c>
      <c r="H13" s="88" t="s">
        <v>162</v>
      </c>
      <c r="I13" s="108">
        <v>13.53</v>
      </c>
      <c r="J13" s="111">
        <v>15.92</v>
      </c>
      <c r="K13" s="111">
        <v>34.1</v>
      </c>
      <c r="L13" s="111">
        <v>334.4</v>
      </c>
      <c r="M13" s="158" t="s">
        <v>80</v>
      </c>
      <c r="N13" s="27"/>
      <c r="O13" s="27"/>
      <c r="P13" s="27"/>
      <c r="T13" s="20"/>
      <c r="U13" s="20"/>
      <c r="V13" s="20"/>
      <c r="W13" s="20"/>
      <c r="X13" s="20"/>
      <c r="Y13" s="20"/>
      <c r="Z13" s="20"/>
      <c r="AA13" s="5"/>
      <c r="AB13" s="5"/>
    </row>
    <row r="14" spans="1:28" ht="33.75" customHeight="1">
      <c r="A14" s="21"/>
      <c r="B14" s="24"/>
      <c r="C14" s="24"/>
      <c r="D14" s="130" t="s">
        <v>30</v>
      </c>
      <c r="E14" s="24">
        <v>1.5</v>
      </c>
      <c r="F14" s="88">
        <v>30</v>
      </c>
      <c r="G14" s="88">
        <v>30</v>
      </c>
      <c r="H14" s="128" t="s">
        <v>162</v>
      </c>
      <c r="I14" s="160">
        <v>0.07</v>
      </c>
      <c r="J14" s="161">
        <v>0.02</v>
      </c>
      <c r="K14" s="161">
        <v>15</v>
      </c>
      <c r="L14" s="161">
        <v>60</v>
      </c>
      <c r="M14" s="166" t="s">
        <v>76</v>
      </c>
      <c r="N14" s="27"/>
      <c r="O14" s="27"/>
      <c r="P14" s="27"/>
      <c r="T14" s="20"/>
      <c r="U14" s="20"/>
      <c r="V14" s="20"/>
      <c r="W14" s="20"/>
      <c r="X14" s="20"/>
      <c r="Y14" s="20"/>
      <c r="Z14" s="20"/>
      <c r="AA14" s="5"/>
      <c r="AB14" s="5"/>
    </row>
    <row r="15" spans="1:28" ht="31.5" customHeight="1">
      <c r="A15" s="21"/>
      <c r="B15" s="24"/>
      <c r="C15" s="23" t="s">
        <v>8</v>
      </c>
      <c r="D15" s="128" t="s">
        <v>133</v>
      </c>
      <c r="E15" s="23">
        <v>2.5</v>
      </c>
      <c r="F15" s="90">
        <v>200</v>
      </c>
      <c r="G15" s="90">
        <v>200</v>
      </c>
      <c r="H15" s="128" t="s">
        <v>163</v>
      </c>
      <c r="I15" s="160">
        <v>1.73</v>
      </c>
      <c r="J15" s="161">
        <v>1.47</v>
      </c>
      <c r="K15" s="161">
        <v>4.44</v>
      </c>
      <c r="L15" s="161">
        <v>35.81</v>
      </c>
      <c r="M15" s="152" t="s">
        <v>134</v>
      </c>
      <c r="N15" s="27"/>
      <c r="O15" s="27"/>
      <c r="P15" s="27"/>
      <c r="T15" s="20"/>
      <c r="U15" s="20"/>
      <c r="V15" s="20"/>
      <c r="W15" s="20"/>
      <c r="X15" s="20"/>
      <c r="Y15" s="20"/>
      <c r="Z15" s="20"/>
      <c r="AA15" s="5"/>
      <c r="AB15" s="5"/>
    </row>
    <row r="16" spans="1:28" ht="33.75" customHeight="1">
      <c r="A16" s="21"/>
      <c r="B16" s="24"/>
      <c r="C16" s="23"/>
      <c r="D16" s="130" t="s">
        <v>31</v>
      </c>
      <c r="E16" s="23"/>
      <c r="F16" s="90"/>
      <c r="G16" s="90"/>
      <c r="H16" s="128" t="s">
        <v>22</v>
      </c>
      <c r="I16" s="160">
        <v>2.28</v>
      </c>
      <c r="J16" s="161">
        <v>0.24</v>
      </c>
      <c r="K16" s="161">
        <v>14.76</v>
      </c>
      <c r="L16" s="161">
        <v>70.8</v>
      </c>
      <c r="M16" s="152" t="s">
        <v>34</v>
      </c>
      <c r="N16" s="27"/>
      <c r="O16" s="27"/>
      <c r="P16" s="27"/>
      <c r="T16" s="20"/>
      <c r="U16" s="20"/>
      <c r="V16" s="20"/>
      <c r="W16" s="20"/>
      <c r="X16" s="20"/>
      <c r="Y16" s="20"/>
      <c r="Z16" s="20"/>
      <c r="AA16" s="5"/>
      <c r="AB16" s="5"/>
    </row>
    <row r="17" spans="1:28" ht="32.25" customHeight="1">
      <c r="A17" s="21"/>
      <c r="B17" s="24"/>
      <c r="C17" s="23"/>
      <c r="D17" s="130" t="s">
        <v>23</v>
      </c>
      <c r="E17" s="23"/>
      <c r="F17" s="90"/>
      <c r="G17" s="90"/>
      <c r="H17" s="128" t="s">
        <v>164</v>
      </c>
      <c r="I17" s="160">
        <v>2.15</v>
      </c>
      <c r="J17" s="161">
        <v>0.35</v>
      </c>
      <c r="K17" s="161">
        <v>11.3</v>
      </c>
      <c r="L17" s="161">
        <v>57</v>
      </c>
      <c r="M17" s="115" t="s">
        <v>34</v>
      </c>
      <c r="N17" s="27"/>
      <c r="O17" s="27"/>
      <c r="P17" s="27"/>
      <c r="T17" s="20"/>
      <c r="U17" s="20"/>
      <c r="V17" s="20"/>
      <c r="W17" s="20"/>
      <c r="X17" s="20"/>
      <c r="Y17" s="20"/>
      <c r="Z17" s="20"/>
      <c r="AA17" s="5"/>
      <c r="AB17" s="5"/>
    </row>
    <row r="18" spans="1:28" ht="25.5" customHeight="1">
      <c r="A18" s="21"/>
      <c r="B18" s="112"/>
      <c r="C18" s="89" t="s">
        <v>5</v>
      </c>
      <c r="D18" s="89"/>
      <c r="E18" s="89">
        <f>SUM(E13:E17)</f>
        <v>9.59</v>
      </c>
      <c r="F18" s="106"/>
      <c r="G18" s="106"/>
      <c r="H18" s="101">
        <f>H13+H14+H15+H16+H17</f>
        <v>510</v>
      </c>
      <c r="I18" s="101">
        <f>SUM(I13:I17)</f>
        <v>19.759999999999998</v>
      </c>
      <c r="J18" s="162">
        <f>SUM(J13:J17)</f>
        <v>18</v>
      </c>
      <c r="K18" s="162">
        <f>SUM(K13:K17)</f>
        <v>79.6</v>
      </c>
      <c r="L18" s="162">
        <f>SUM(L13:L17)</f>
        <v>558.01</v>
      </c>
      <c r="M18" s="146"/>
      <c r="N18" s="27"/>
      <c r="O18" s="27"/>
      <c r="P18" s="27"/>
      <c r="T18" s="20"/>
      <c r="U18" s="20"/>
      <c r="V18" s="20"/>
      <c r="W18" s="20"/>
      <c r="X18" s="20"/>
      <c r="Y18" s="20"/>
      <c r="Z18" s="20"/>
      <c r="AA18" s="5"/>
      <c r="AB18" s="5"/>
    </row>
    <row r="19" spans="1:28" ht="15.75" customHeight="1">
      <c r="A19" s="21"/>
      <c r="B19" s="24" t="s">
        <v>4</v>
      </c>
      <c r="C19" s="24"/>
      <c r="D19" s="89"/>
      <c r="E19" s="89"/>
      <c r="F19" s="88"/>
      <c r="G19" s="88"/>
      <c r="H19" s="106"/>
      <c r="I19" s="106"/>
      <c r="J19" s="106"/>
      <c r="K19" s="106"/>
      <c r="L19" s="106"/>
      <c r="M19" s="88"/>
      <c r="N19" s="27"/>
      <c r="O19" s="27"/>
      <c r="P19" s="27"/>
      <c r="T19" s="20"/>
      <c r="U19" s="20"/>
      <c r="V19" s="20"/>
      <c r="W19" s="20"/>
      <c r="X19" s="20"/>
      <c r="Y19" s="20"/>
      <c r="Z19" s="20"/>
      <c r="AA19" s="5"/>
      <c r="AB19" s="5"/>
    </row>
    <row r="20" spans="1:28" ht="36" customHeight="1">
      <c r="A20" s="21"/>
      <c r="B20" s="24"/>
      <c r="C20" s="24"/>
      <c r="D20" s="24" t="s">
        <v>121</v>
      </c>
      <c r="E20" s="110" t="s">
        <v>71</v>
      </c>
      <c r="F20" s="111">
        <v>6.24</v>
      </c>
      <c r="G20" s="111">
        <v>38.42</v>
      </c>
      <c r="H20" s="88" t="s">
        <v>162</v>
      </c>
      <c r="I20" s="108">
        <v>2.5</v>
      </c>
      <c r="J20" s="111">
        <v>2.8</v>
      </c>
      <c r="K20" s="111">
        <v>13.6</v>
      </c>
      <c r="L20" s="111">
        <v>103.75</v>
      </c>
      <c r="M20" s="167" t="s">
        <v>180</v>
      </c>
      <c r="N20" s="27"/>
      <c r="O20" s="27"/>
      <c r="P20" s="27"/>
      <c r="T20" s="20"/>
      <c r="U20" s="20"/>
      <c r="V20" s="20"/>
      <c r="W20" s="20"/>
      <c r="X20" s="20"/>
      <c r="Y20" s="20"/>
      <c r="Z20" s="20"/>
      <c r="AA20" s="5"/>
      <c r="AB20" s="5"/>
    </row>
    <row r="21" spans="1:28" ht="30" customHeight="1">
      <c r="A21" s="21"/>
      <c r="B21" s="24"/>
      <c r="C21" s="24"/>
      <c r="D21" s="130" t="s">
        <v>150</v>
      </c>
      <c r="E21" s="24"/>
      <c r="F21" s="88"/>
      <c r="G21" s="88"/>
      <c r="H21" s="147" t="s">
        <v>165</v>
      </c>
      <c r="I21" s="160">
        <v>11.4</v>
      </c>
      <c r="J21" s="161">
        <v>11.48</v>
      </c>
      <c r="K21" s="161">
        <v>10.99</v>
      </c>
      <c r="L21" s="161">
        <v>116</v>
      </c>
      <c r="M21" s="166" t="s">
        <v>34</v>
      </c>
      <c r="N21" s="36"/>
      <c r="O21" s="36"/>
      <c r="P21" s="36"/>
      <c r="Q21" s="37"/>
      <c r="R21" s="37"/>
      <c r="S21" s="37"/>
      <c r="T21" s="38"/>
      <c r="U21" s="38"/>
      <c r="V21" s="38"/>
      <c r="W21" s="38"/>
      <c r="X21" s="38"/>
      <c r="Y21" s="38"/>
      <c r="Z21" s="20"/>
      <c r="AA21" s="5"/>
      <c r="AB21" s="5"/>
    </row>
    <row r="22" spans="1:28" ht="33" customHeight="1">
      <c r="A22" s="21"/>
      <c r="B22" s="24"/>
      <c r="C22" s="24"/>
      <c r="D22" s="128" t="s">
        <v>151</v>
      </c>
      <c r="E22" s="24"/>
      <c r="F22" s="88"/>
      <c r="G22" s="88"/>
      <c r="H22" s="128" t="s">
        <v>166</v>
      </c>
      <c r="I22" s="160">
        <v>4.35</v>
      </c>
      <c r="J22" s="161">
        <v>7.79</v>
      </c>
      <c r="K22" s="161">
        <v>34.35</v>
      </c>
      <c r="L22" s="161">
        <v>220</v>
      </c>
      <c r="M22" s="166" t="s">
        <v>181</v>
      </c>
      <c r="N22" s="36"/>
      <c r="O22" s="36"/>
      <c r="P22" s="36"/>
      <c r="Q22" s="37"/>
      <c r="R22" s="37"/>
      <c r="S22" s="37"/>
      <c r="T22" s="38"/>
      <c r="U22" s="38"/>
      <c r="V22" s="38"/>
      <c r="W22" s="38"/>
      <c r="X22" s="38"/>
      <c r="Y22" s="38"/>
      <c r="Z22" s="20"/>
      <c r="AA22" s="5"/>
      <c r="AB22" s="5"/>
    </row>
    <row r="23" spans="1:28" ht="30.75" customHeight="1">
      <c r="A23" s="21"/>
      <c r="B23" s="24"/>
      <c r="C23" s="24"/>
      <c r="D23" s="128" t="s">
        <v>127</v>
      </c>
      <c r="E23" s="24"/>
      <c r="F23" s="88"/>
      <c r="G23" s="88"/>
      <c r="H23" s="128" t="s">
        <v>162</v>
      </c>
      <c r="I23" s="160">
        <v>0.66</v>
      </c>
      <c r="J23" s="161">
        <v>0.09</v>
      </c>
      <c r="K23" s="161">
        <v>32.01</v>
      </c>
      <c r="L23" s="161">
        <v>132.8</v>
      </c>
      <c r="M23" s="152" t="s">
        <v>82</v>
      </c>
      <c r="N23" s="36"/>
      <c r="O23" s="36"/>
      <c r="P23" s="36"/>
      <c r="Q23" s="37"/>
      <c r="R23" s="37"/>
      <c r="S23" s="37"/>
      <c r="T23" s="38"/>
      <c r="U23" s="38"/>
      <c r="V23" s="38"/>
      <c r="W23" s="38"/>
      <c r="X23" s="38"/>
      <c r="Y23" s="38"/>
      <c r="Z23" s="20"/>
      <c r="AA23" s="5"/>
      <c r="AB23" s="5"/>
    </row>
    <row r="24" spans="1:28" ht="31.5" customHeight="1">
      <c r="A24" s="21"/>
      <c r="B24" s="24"/>
      <c r="C24" s="89"/>
      <c r="D24" s="128" t="s">
        <v>31</v>
      </c>
      <c r="E24" s="89"/>
      <c r="F24" s="106"/>
      <c r="G24" s="106"/>
      <c r="H24" s="128" t="s">
        <v>167</v>
      </c>
      <c r="I24" s="160">
        <v>3.04</v>
      </c>
      <c r="J24" s="161">
        <v>0.32</v>
      </c>
      <c r="K24" s="161">
        <v>19.68</v>
      </c>
      <c r="L24" s="161">
        <v>94.4</v>
      </c>
      <c r="M24" s="152" t="s">
        <v>34</v>
      </c>
      <c r="N24" s="36"/>
      <c r="O24" s="36"/>
      <c r="P24" s="36"/>
      <c r="Q24" s="37"/>
      <c r="R24" s="37"/>
      <c r="S24" s="37"/>
      <c r="T24" s="38"/>
      <c r="U24" s="38"/>
      <c r="V24" s="38"/>
      <c r="W24" s="38"/>
      <c r="X24" s="38"/>
      <c r="Y24" s="38"/>
      <c r="Z24" s="20"/>
      <c r="AA24" s="5"/>
      <c r="AB24" s="5"/>
    </row>
    <row r="25" spans="1:28" ht="21" customHeight="1">
      <c r="A25" s="21"/>
      <c r="B25" s="24"/>
      <c r="C25" s="89"/>
      <c r="D25" s="130" t="s">
        <v>23</v>
      </c>
      <c r="E25" s="89"/>
      <c r="F25" s="89"/>
      <c r="G25" s="89"/>
      <c r="H25" s="128" t="s">
        <v>164</v>
      </c>
      <c r="I25" s="160">
        <v>2.15</v>
      </c>
      <c r="J25" s="161">
        <v>0.35</v>
      </c>
      <c r="K25" s="161">
        <v>11.3</v>
      </c>
      <c r="L25" s="161">
        <v>57</v>
      </c>
      <c r="M25" s="152" t="s">
        <v>34</v>
      </c>
      <c r="N25" s="36"/>
      <c r="O25" s="36"/>
      <c r="P25" s="36"/>
      <c r="Q25" s="37"/>
      <c r="R25" s="37"/>
      <c r="S25" s="37"/>
      <c r="T25" s="38"/>
      <c r="U25" s="38"/>
      <c r="V25" s="38"/>
      <c r="W25" s="38"/>
      <c r="X25" s="38"/>
      <c r="Y25" s="38"/>
      <c r="Z25" s="20"/>
      <c r="AA25" s="5"/>
      <c r="AB25" s="5"/>
    </row>
    <row r="26" spans="1:28" ht="21" customHeight="1">
      <c r="A26" s="42"/>
      <c r="B26" s="24"/>
      <c r="C26" s="89"/>
      <c r="D26" s="159"/>
      <c r="E26" s="89"/>
      <c r="F26" s="89"/>
      <c r="G26" s="89"/>
      <c r="H26" s="101">
        <f>H20+H21+H22+H23+H24+H25</f>
        <v>710</v>
      </c>
      <c r="I26" s="101">
        <f>SUM(I20:I25)</f>
        <v>24.099999999999998</v>
      </c>
      <c r="J26" s="162">
        <f>SUM(J20:J25)</f>
        <v>22.830000000000002</v>
      </c>
      <c r="K26" s="162">
        <f>SUM(K20:K25)</f>
        <v>121.92999999999999</v>
      </c>
      <c r="L26" s="162">
        <f>SUM(L20:L25)</f>
        <v>723.9499999999999</v>
      </c>
      <c r="M26" s="152"/>
      <c r="N26" s="36"/>
      <c r="O26" s="36"/>
      <c r="P26" s="36"/>
      <c r="Q26" s="37"/>
      <c r="R26" s="37"/>
      <c r="S26" s="37"/>
      <c r="T26" s="38"/>
      <c r="U26" s="38"/>
      <c r="V26" s="38"/>
      <c r="W26" s="38"/>
      <c r="X26" s="38"/>
      <c r="Y26" s="38"/>
      <c r="Z26" s="20"/>
      <c r="AA26" s="5"/>
      <c r="AB26" s="5"/>
    </row>
    <row r="27" spans="1:28" ht="20.25" customHeight="1">
      <c r="A27" s="42"/>
      <c r="B27" s="24" t="s">
        <v>11</v>
      </c>
      <c r="C27" s="89"/>
      <c r="D27" s="24"/>
      <c r="E27" s="89"/>
      <c r="F27" s="89"/>
      <c r="G27" s="89"/>
      <c r="H27" s="106"/>
      <c r="I27" s="106"/>
      <c r="J27" s="114"/>
      <c r="K27" s="114"/>
      <c r="L27" s="114"/>
      <c r="M27" s="24"/>
      <c r="N27" s="36"/>
      <c r="O27" s="36"/>
      <c r="P27" s="36"/>
      <c r="Q27" s="37"/>
      <c r="R27" s="37"/>
      <c r="S27" s="37"/>
      <c r="T27" s="38"/>
      <c r="U27" s="38"/>
      <c r="V27" s="38"/>
      <c r="W27" s="38"/>
      <c r="X27" s="38"/>
      <c r="Y27" s="38"/>
      <c r="Z27" s="20"/>
      <c r="AA27" s="5"/>
      <c r="AB27" s="5"/>
    </row>
    <row r="28" spans="1:28" ht="31.5" customHeight="1">
      <c r="A28" s="42"/>
      <c r="B28" s="24"/>
      <c r="C28" s="89"/>
      <c r="D28" s="24" t="s">
        <v>87</v>
      </c>
      <c r="E28" s="89"/>
      <c r="F28" s="89"/>
      <c r="G28" s="89"/>
      <c r="H28" s="108" t="s">
        <v>71</v>
      </c>
      <c r="I28" s="108">
        <v>0.6</v>
      </c>
      <c r="J28" s="111">
        <v>0</v>
      </c>
      <c r="K28" s="111">
        <v>33</v>
      </c>
      <c r="L28" s="111">
        <v>136</v>
      </c>
      <c r="M28" s="24" t="s">
        <v>34</v>
      </c>
      <c r="N28" s="36"/>
      <c r="O28" s="36"/>
      <c r="P28" s="36"/>
      <c r="Q28" s="37"/>
      <c r="R28" s="37"/>
      <c r="S28" s="37"/>
      <c r="T28" s="38"/>
      <c r="U28" s="38"/>
      <c r="V28" s="38"/>
      <c r="W28" s="38"/>
      <c r="X28" s="38"/>
      <c r="Y28" s="38"/>
      <c r="Z28" s="20"/>
      <c r="AA28" s="5"/>
      <c r="AB28" s="5"/>
    </row>
    <row r="29" spans="1:28" ht="30" customHeight="1">
      <c r="A29" s="42"/>
      <c r="B29" s="24"/>
      <c r="C29" s="89"/>
      <c r="D29" s="24" t="s">
        <v>88</v>
      </c>
      <c r="E29" s="89"/>
      <c r="F29" s="89"/>
      <c r="G29" s="89"/>
      <c r="H29" s="108" t="s">
        <v>72</v>
      </c>
      <c r="I29" s="108" t="s">
        <v>58</v>
      </c>
      <c r="J29" s="111" t="s">
        <v>58</v>
      </c>
      <c r="K29" s="111" t="s">
        <v>73</v>
      </c>
      <c r="L29" s="111">
        <v>47</v>
      </c>
      <c r="M29" s="24" t="s">
        <v>34</v>
      </c>
      <c r="N29" s="36"/>
      <c r="O29" s="36"/>
      <c r="P29" s="36"/>
      <c r="Q29" s="37"/>
      <c r="R29" s="37"/>
      <c r="S29" s="37"/>
      <c r="T29" s="38"/>
      <c r="U29" s="38"/>
      <c r="V29" s="38"/>
      <c r="W29" s="38"/>
      <c r="X29" s="38"/>
      <c r="Y29" s="38"/>
      <c r="Z29" s="20"/>
      <c r="AA29" s="5"/>
      <c r="AB29" s="5"/>
    </row>
    <row r="30" spans="1:28" ht="22.5" customHeight="1">
      <c r="A30" s="42"/>
      <c r="B30" s="89"/>
      <c r="C30" s="89"/>
      <c r="D30" s="89"/>
      <c r="E30" s="89"/>
      <c r="F30" s="89"/>
      <c r="G30" s="89"/>
      <c r="H30" s="98" t="s">
        <v>91</v>
      </c>
      <c r="I30" s="98">
        <f>I28+I29</f>
        <v>1</v>
      </c>
      <c r="J30" s="98">
        <f>J28+J29</f>
        <v>0.4</v>
      </c>
      <c r="K30" s="98">
        <f>K28+K29</f>
        <v>42.8</v>
      </c>
      <c r="L30" s="98">
        <f>L28+L29</f>
        <v>183</v>
      </c>
      <c r="M30" s="106"/>
      <c r="N30" s="36"/>
      <c r="O30" s="36"/>
      <c r="P30" s="36"/>
      <c r="Q30" s="37"/>
      <c r="R30" s="37"/>
      <c r="S30" s="37"/>
      <c r="T30" s="38"/>
      <c r="U30" s="38"/>
      <c r="V30" s="38"/>
      <c r="W30" s="38"/>
      <c r="X30" s="38"/>
      <c r="Y30" s="38"/>
      <c r="Z30" s="20"/>
      <c r="AA30" s="5"/>
      <c r="AB30" s="5"/>
    </row>
    <row r="31" spans="1:28" ht="22.5" customHeight="1">
      <c r="A31" s="42"/>
      <c r="B31" s="89"/>
      <c r="C31" s="89"/>
      <c r="D31" s="89"/>
      <c r="E31" s="89"/>
      <c r="F31" s="89"/>
      <c r="G31" s="89"/>
      <c r="H31" s="88"/>
      <c r="I31" s="106"/>
      <c r="J31" s="106"/>
      <c r="K31" s="106"/>
      <c r="L31" s="106"/>
      <c r="M31" s="106"/>
      <c r="N31" s="36"/>
      <c r="O31" s="36"/>
      <c r="P31" s="36"/>
      <c r="Q31" s="37"/>
      <c r="R31" s="37"/>
      <c r="S31" s="37"/>
      <c r="T31" s="38"/>
      <c r="U31" s="38"/>
      <c r="V31" s="38"/>
      <c r="W31" s="38"/>
      <c r="X31" s="38"/>
      <c r="Y31" s="38"/>
      <c r="Z31" s="20"/>
      <c r="AA31" s="5"/>
      <c r="AB31" s="5"/>
    </row>
    <row r="32" spans="1:28" ht="20.25" customHeight="1">
      <c r="A32" s="42"/>
      <c r="B32" s="24" t="s">
        <v>48</v>
      </c>
      <c r="C32" s="88"/>
      <c r="D32" s="23"/>
      <c r="E32" s="23"/>
      <c r="F32" s="88"/>
      <c r="G32" s="88"/>
      <c r="H32" s="98">
        <f>H18</f>
        <v>510</v>
      </c>
      <c r="I32" s="98">
        <f>I18</f>
        <v>19.759999999999998</v>
      </c>
      <c r="J32" s="98">
        <f>J18</f>
        <v>18</v>
      </c>
      <c r="K32" s="98">
        <f>K18</f>
        <v>79.6</v>
      </c>
      <c r="L32" s="113">
        <f>L18</f>
        <v>558.01</v>
      </c>
      <c r="M32" s="106"/>
      <c r="N32" s="39"/>
      <c r="O32" s="40"/>
      <c r="P32" s="36"/>
      <c r="Q32" s="36"/>
      <c r="R32" s="36"/>
      <c r="S32" s="36"/>
      <c r="T32" s="38"/>
      <c r="U32" s="38"/>
      <c r="V32" s="38"/>
      <c r="W32" s="38"/>
      <c r="X32" s="38"/>
      <c r="Y32" s="38"/>
      <c r="Z32" s="20"/>
      <c r="AA32" s="5"/>
      <c r="AB32" s="5"/>
    </row>
    <row r="33" spans="1:28" ht="20.25" customHeight="1">
      <c r="A33" s="42"/>
      <c r="B33" s="24" t="s">
        <v>47</v>
      </c>
      <c r="C33" s="88"/>
      <c r="D33" s="23"/>
      <c r="E33" s="23"/>
      <c r="F33" s="88"/>
      <c r="G33" s="88"/>
      <c r="H33" s="98">
        <f>H26</f>
        <v>710</v>
      </c>
      <c r="I33" s="98">
        <f>I26</f>
        <v>24.099999999999998</v>
      </c>
      <c r="J33" s="97">
        <f>J26</f>
        <v>22.830000000000002</v>
      </c>
      <c r="K33" s="97">
        <f>K26</f>
        <v>121.92999999999999</v>
      </c>
      <c r="L33" s="113">
        <f>L26</f>
        <v>723.9499999999999</v>
      </c>
      <c r="M33" s="106"/>
      <c r="N33" s="39"/>
      <c r="O33" s="40"/>
      <c r="P33" s="36"/>
      <c r="Q33" s="36"/>
      <c r="R33" s="36"/>
      <c r="S33" s="36"/>
      <c r="T33" s="38"/>
      <c r="U33" s="38"/>
      <c r="V33" s="38"/>
      <c r="W33" s="38"/>
      <c r="X33" s="38"/>
      <c r="Y33" s="38"/>
      <c r="Z33" s="20"/>
      <c r="AA33" s="5"/>
      <c r="AB33" s="5"/>
    </row>
    <row r="34" spans="1:28" ht="20.25" customHeight="1">
      <c r="A34" s="42"/>
      <c r="B34" s="24" t="s">
        <v>96</v>
      </c>
      <c r="C34" s="88"/>
      <c r="D34" s="23"/>
      <c r="E34" s="23"/>
      <c r="F34" s="88"/>
      <c r="G34" s="88"/>
      <c r="H34" s="98">
        <v>300</v>
      </c>
      <c r="I34" s="98">
        <f>I30</f>
        <v>1</v>
      </c>
      <c r="J34" s="98">
        <f>J30</f>
        <v>0.4</v>
      </c>
      <c r="K34" s="98">
        <f>K30</f>
        <v>42.8</v>
      </c>
      <c r="L34" s="113">
        <f>L30</f>
        <v>183</v>
      </c>
      <c r="M34" s="106"/>
      <c r="N34" s="39"/>
      <c r="O34" s="40"/>
      <c r="P34" s="36"/>
      <c r="Q34" s="36"/>
      <c r="R34" s="36"/>
      <c r="S34" s="36"/>
      <c r="T34" s="38"/>
      <c r="U34" s="38"/>
      <c r="V34" s="38"/>
      <c r="W34" s="38"/>
      <c r="X34" s="38"/>
      <c r="Y34" s="38"/>
      <c r="Z34" s="20"/>
      <c r="AA34" s="5"/>
      <c r="AB34" s="5"/>
    </row>
    <row r="35" spans="1:28" ht="20.25" customHeight="1">
      <c r="A35" s="42"/>
      <c r="B35" s="24"/>
      <c r="C35" s="88"/>
      <c r="D35" s="23"/>
      <c r="E35" s="23"/>
      <c r="F35" s="88"/>
      <c r="G35" s="88"/>
      <c r="H35" s="98">
        <f>SUM(H32:H34)</f>
        <v>1520</v>
      </c>
      <c r="I35" s="98">
        <f>SUM(I32:I34)</f>
        <v>44.86</v>
      </c>
      <c r="J35" s="98">
        <f>SUM(J32:J34)</f>
        <v>41.23</v>
      </c>
      <c r="K35" s="98">
        <f>SUM(K32:K34)</f>
        <v>244.32999999999998</v>
      </c>
      <c r="L35" s="98">
        <f>SUM(L32:L34)</f>
        <v>1464.96</v>
      </c>
      <c r="M35" s="98"/>
      <c r="N35" s="39"/>
      <c r="O35" s="40"/>
      <c r="P35" s="36"/>
      <c r="Q35" s="36"/>
      <c r="R35" s="36"/>
      <c r="S35" s="36"/>
      <c r="T35" s="38"/>
      <c r="U35" s="38"/>
      <c r="V35" s="38"/>
      <c r="W35" s="38"/>
      <c r="X35" s="38"/>
      <c r="Y35" s="38"/>
      <c r="Z35" s="20"/>
      <c r="AA35" s="5"/>
      <c r="AB35" s="5"/>
    </row>
    <row r="36" spans="1:28" ht="20.25" customHeight="1">
      <c r="A36" s="42"/>
      <c r="B36" s="24"/>
      <c r="C36" s="88"/>
      <c r="D36" s="23"/>
      <c r="E36" s="23"/>
      <c r="F36" s="88"/>
      <c r="G36" s="88"/>
      <c r="H36" s="98"/>
      <c r="I36" s="98"/>
      <c r="J36" s="98"/>
      <c r="K36" s="98"/>
      <c r="L36" s="98"/>
      <c r="M36" s="98"/>
      <c r="N36" s="39"/>
      <c r="O36" s="40"/>
      <c r="P36" s="36"/>
      <c r="Q36" s="36"/>
      <c r="R36" s="36"/>
      <c r="S36" s="36"/>
      <c r="T36" s="38"/>
      <c r="U36" s="38"/>
      <c r="V36" s="38"/>
      <c r="W36" s="38"/>
      <c r="X36" s="38"/>
      <c r="Y36" s="38"/>
      <c r="Z36" s="20"/>
      <c r="AA36" s="5"/>
      <c r="AB36" s="5"/>
    </row>
    <row r="37" spans="1:28" ht="19.5" customHeight="1">
      <c r="A37" s="21"/>
      <c r="B37" s="169" t="s">
        <v>77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36"/>
      <c r="O37" s="40"/>
      <c r="P37" s="36"/>
      <c r="Q37" s="36"/>
      <c r="R37" s="36"/>
      <c r="S37" s="36"/>
      <c r="T37" s="38"/>
      <c r="U37" s="38"/>
      <c r="V37" s="38"/>
      <c r="W37" s="38"/>
      <c r="X37" s="38"/>
      <c r="Y37" s="38"/>
      <c r="Z37" s="20"/>
      <c r="AA37" s="5"/>
      <c r="AB37" s="5"/>
    </row>
    <row r="38" spans="1:28" ht="15.75" customHeight="1">
      <c r="A38" s="21"/>
      <c r="B38" s="171" t="s">
        <v>137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36"/>
      <c r="O38" s="40"/>
      <c r="P38" s="36"/>
      <c r="Q38" s="36"/>
      <c r="R38" s="36"/>
      <c r="S38" s="36"/>
      <c r="T38" s="38"/>
      <c r="U38" s="38"/>
      <c r="V38" s="38"/>
      <c r="W38" s="38"/>
      <c r="X38" s="38"/>
      <c r="Y38" s="38"/>
      <c r="Z38" s="20"/>
      <c r="AA38" s="5"/>
      <c r="AB38" s="5"/>
    </row>
    <row r="39" spans="1:28" ht="17.25" customHeight="1">
      <c r="A39" s="21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71"/>
      <c r="N39" s="38"/>
      <c r="O39" s="41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20"/>
      <c r="AA39" s="5"/>
      <c r="AB39" s="5"/>
    </row>
    <row r="40" spans="1:28" ht="18.75" customHeight="1">
      <c r="A40" s="21"/>
      <c r="B40" s="180" t="s">
        <v>184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71"/>
      <c r="N40" s="38"/>
      <c r="O40" s="41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20"/>
      <c r="AA40" s="5"/>
      <c r="AB40" s="5"/>
    </row>
    <row r="41" spans="1:28" ht="15.75">
      <c r="A41" s="21"/>
      <c r="B41" s="118" t="s">
        <v>84</v>
      </c>
      <c r="C41" s="119">
        <v>1</v>
      </c>
      <c r="D41" s="178"/>
      <c r="E41" s="179"/>
      <c r="F41" s="88"/>
      <c r="G41" s="88"/>
      <c r="H41" s="88"/>
      <c r="I41" s="120"/>
      <c r="J41" s="120"/>
      <c r="K41" s="120"/>
      <c r="L41" s="88"/>
      <c r="M41" s="121"/>
      <c r="N41" s="38"/>
      <c r="O41" s="41"/>
      <c r="P41" s="38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5"/>
      <c r="AB41" s="5"/>
    </row>
    <row r="42" spans="1:28" ht="15.75">
      <c r="A42" s="21"/>
      <c r="B42" s="24" t="s">
        <v>182</v>
      </c>
      <c r="C42" s="189"/>
      <c r="D42" s="190"/>
      <c r="E42" s="88"/>
      <c r="F42" s="88"/>
      <c r="G42" s="88"/>
      <c r="H42" s="88"/>
      <c r="I42" s="121"/>
      <c r="J42" s="122" t="s">
        <v>37</v>
      </c>
      <c r="K42" s="110"/>
      <c r="L42" s="110"/>
      <c r="M42" s="121"/>
      <c r="N42" s="38"/>
      <c r="O42" s="41"/>
      <c r="P42" s="38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5"/>
      <c r="AB42" s="5"/>
    </row>
    <row r="43" spans="1:28" ht="29.25" customHeight="1">
      <c r="A43" s="21"/>
      <c r="B43" s="89" t="s">
        <v>44</v>
      </c>
      <c r="C43" s="89" t="s">
        <v>0</v>
      </c>
      <c r="D43" s="118" t="s">
        <v>1</v>
      </c>
      <c r="E43" s="89" t="s">
        <v>21</v>
      </c>
      <c r="F43" s="106" t="s">
        <v>2</v>
      </c>
      <c r="G43" s="89" t="s">
        <v>20</v>
      </c>
      <c r="H43" s="89" t="s">
        <v>52</v>
      </c>
      <c r="I43" s="123" t="s">
        <v>39</v>
      </c>
      <c r="J43" s="123" t="s">
        <v>49</v>
      </c>
      <c r="K43" s="123" t="s">
        <v>41</v>
      </c>
      <c r="L43" s="124" t="s">
        <v>50</v>
      </c>
      <c r="M43" s="125" t="s">
        <v>43</v>
      </c>
      <c r="N43" s="38"/>
      <c r="O43" s="38"/>
      <c r="P43" s="38"/>
      <c r="Q43" s="20"/>
      <c r="R43" s="20"/>
      <c r="S43" s="20"/>
      <c r="T43" s="20"/>
      <c r="U43" s="20"/>
      <c r="V43" s="20"/>
      <c r="W43" s="20"/>
      <c r="AA43" s="5"/>
      <c r="AB43" s="5"/>
    </row>
    <row r="44" spans="1:28" ht="19.5" customHeight="1">
      <c r="A44" s="21"/>
      <c r="B44" s="24" t="s">
        <v>51</v>
      </c>
      <c r="C44" s="88"/>
      <c r="D44" s="89"/>
      <c r="E44" s="89"/>
      <c r="F44" s="88"/>
      <c r="G44" s="88"/>
      <c r="H44" s="88"/>
      <c r="I44" s="88"/>
      <c r="J44" s="88"/>
      <c r="K44" s="88"/>
      <c r="L44" s="88"/>
      <c r="M44" s="121"/>
      <c r="N44" s="38"/>
      <c r="O44" s="38"/>
      <c r="P44" s="38"/>
      <c r="Q44" s="20"/>
      <c r="R44" s="20"/>
      <c r="S44" s="20"/>
      <c r="T44" s="20"/>
      <c r="U44" s="20"/>
      <c r="V44" s="20"/>
      <c r="W44" s="20"/>
      <c r="AA44" s="5"/>
      <c r="AB44" s="5"/>
    </row>
    <row r="45" spans="1:28" ht="2.25" customHeight="1" hidden="1">
      <c r="A45" s="21"/>
      <c r="B45" s="24" t="s">
        <v>27</v>
      </c>
      <c r="C45" s="88"/>
      <c r="D45" s="22" t="s">
        <v>28</v>
      </c>
      <c r="E45" s="24"/>
      <c r="F45" s="88">
        <v>60</v>
      </c>
      <c r="G45" s="88">
        <v>100</v>
      </c>
      <c r="H45" s="109" t="s">
        <v>26</v>
      </c>
      <c r="I45" s="88" t="e">
        <f>(#REF!*#REF!)/#REF!</f>
        <v>#REF!</v>
      </c>
      <c r="J45" s="88" t="e">
        <f>(#REF!*#REF!)/#REF!</f>
        <v>#REF!</v>
      </c>
      <c r="K45" s="88">
        <v>1.9</v>
      </c>
      <c r="L45" s="88"/>
      <c r="M45" s="121"/>
      <c r="N45" s="38"/>
      <c r="O45" s="38"/>
      <c r="P45" s="38"/>
      <c r="Q45" s="20"/>
      <c r="R45" s="20"/>
      <c r="S45" s="20"/>
      <c r="T45" s="20"/>
      <c r="U45" s="20"/>
      <c r="V45" s="20"/>
      <c r="W45" s="20"/>
      <c r="AA45" s="5"/>
      <c r="AB45" s="5"/>
    </row>
    <row r="46" spans="1:28" ht="15.75" customHeight="1">
      <c r="A46" s="21"/>
      <c r="B46" s="24" t="s">
        <v>3</v>
      </c>
      <c r="C46" s="88"/>
      <c r="D46" s="22"/>
      <c r="E46" s="24"/>
      <c r="F46" s="88"/>
      <c r="G46" s="88"/>
      <c r="H46" s="126"/>
      <c r="I46" s="88"/>
      <c r="J46" s="110"/>
      <c r="K46" s="110"/>
      <c r="L46" s="110"/>
      <c r="M46" s="121"/>
      <c r="N46" s="38"/>
      <c r="O46" s="38"/>
      <c r="P46" s="38"/>
      <c r="Q46" s="20"/>
      <c r="R46" s="20"/>
      <c r="S46" s="20"/>
      <c r="T46" s="20"/>
      <c r="U46" s="20"/>
      <c r="V46" s="20"/>
      <c r="W46" s="20"/>
      <c r="AA46" s="5"/>
      <c r="AB46" s="5"/>
    </row>
    <row r="47" spans="1:28" ht="33" customHeight="1">
      <c r="A47" s="21"/>
      <c r="B47" s="24"/>
      <c r="C47" s="24" t="s">
        <v>15</v>
      </c>
      <c r="D47" s="127" t="s">
        <v>153</v>
      </c>
      <c r="E47" s="24"/>
      <c r="F47" s="88">
        <v>80</v>
      </c>
      <c r="G47" s="88">
        <v>100</v>
      </c>
      <c r="H47" s="127" t="s">
        <v>166</v>
      </c>
      <c r="I47" s="108">
        <v>11.47</v>
      </c>
      <c r="J47" s="111">
        <v>16.8</v>
      </c>
      <c r="K47" s="111">
        <v>30.53</v>
      </c>
      <c r="L47" s="111">
        <v>333</v>
      </c>
      <c r="M47" s="158" t="s">
        <v>152</v>
      </c>
      <c r="N47" s="36"/>
      <c r="O47" s="36"/>
      <c r="P47" s="36"/>
      <c r="Q47" s="27"/>
      <c r="R47" s="27"/>
      <c r="S47" s="27"/>
      <c r="T47" s="27"/>
      <c r="U47" s="27"/>
      <c r="V47" s="27"/>
      <c r="W47" s="27"/>
      <c r="AA47" s="5"/>
      <c r="AB47" s="5"/>
    </row>
    <row r="48" spans="1:28" ht="32.25" customHeight="1">
      <c r="A48" s="21"/>
      <c r="B48" s="127"/>
      <c r="C48" s="88">
        <v>516</v>
      </c>
      <c r="D48" s="159" t="s">
        <v>32</v>
      </c>
      <c r="E48" s="88"/>
      <c r="F48" s="88">
        <v>150</v>
      </c>
      <c r="G48" s="88">
        <v>150</v>
      </c>
      <c r="H48" s="159" t="s">
        <v>162</v>
      </c>
      <c r="I48" s="160">
        <v>1.52</v>
      </c>
      <c r="J48" s="161">
        <v>1.35</v>
      </c>
      <c r="K48" s="161">
        <v>15.9</v>
      </c>
      <c r="L48" s="161">
        <v>81</v>
      </c>
      <c r="M48" s="166" t="s">
        <v>86</v>
      </c>
      <c r="N48" s="36"/>
      <c r="O48" s="36"/>
      <c r="P48" s="36"/>
      <c r="Q48" s="27"/>
      <c r="R48" s="27"/>
      <c r="S48" s="27"/>
      <c r="T48" s="27"/>
      <c r="U48" s="27"/>
      <c r="V48" s="27"/>
      <c r="W48" s="27"/>
      <c r="AA48" s="5"/>
      <c r="AB48" s="5"/>
    </row>
    <row r="49" spans="1:28" ht="32.25" customHeight="1">
      <c r="A49" s="21"/>
      <c r="B49" s="24"/>
      <c r="C49" s="88"/>
      <c r="D49" s="130" t="s">
        <v>69</v>
      </c>
      <c r="E49" s="88"/>
      <c r="F49" s="88"/>
      <c r="G49" s="88"/>
      <c r="H49" s="159" t="s">
        <v>165</v>
      </c>
      <c r="I49" s="160">
        <v>0.4</v>
      </c>
      <c r="J49" s="161">
        <v>0.4</v>
      </c>
      <c r="K49" s="161">
        <v>9.8</v>
      </c>
      <c r="L49" s="161">
        <v>46.7</v>
      </c>
      <c r="M49" s="152" t="s">
        <v>34</v>
      </c>
      <c r="N49" s="36"/>
      <c r="O49" s="36"/>
      <c r="P49" s="36"/>
      <c r="Q49" s="27"/>
      <c r="R49" s="27"/>
      <c r="S49" s="27"/>
      <c r="T49" s="27"/>
      <c r="U49" s="27"/>
      <c r="V49" s="27"/>
      <c r="W49" s="27"/>
      <c r="AA49" s="5"/>
      <c r="AB49" s="5"/>
    </row>
    <row r="50" spans="1:28" ht="32.25" customHeight="1">
      <c r="A50" s="21" t="s">
        <v>24</v>
      </c>
      <c r="B50" s="129" t="s">
        <v>136</v>
      </c>
      <c r="C50" s="88">
        <v>686</v>
      </c>
      <c r="D50" s="130" t="s">
        <v>31</v>
      </c>
      <c r="E50" s="24"/>
      <c r="F50" s="88">
        <v>200</v>
      </c>
      <c r="G50" s="88">
        <v>200</v>
      </c>
      <c r="H50" s="130" t="s">
        <v>167</v>
      </c>
      <c r="I50" s="160">
        <v>3.04</v>
      </c>
      <c r="J50" s="161">
        <v>0.32</v>
      </c>
      <c r="K50" s="161">
        <v>19.68</v>
      </c>
      <c r="L50" s="161">
        <v>94.4</v>
      </c>
      <c r="M50" s="152" t="s">
        <v>34</v>
      </c>
      <c r="N50" s="36"/>
      <c r="O50" s="36"/>
      <c r="P50" s="36"/>
      <c r="Q50" s="27"/>
      <c r="R50" s="27"/>
      <c r="S50" s="27"/>
      <c r="T50" s="27"/>
      <c r="U50" s="27"/>
      <c r="V50" s="27"/>
      <c r="W50" s="27"/>
      <c r="AA50" s="5"/>
      <c r="AB50" s="5"/>
    </row>
    <row r="51" spans="1:28" ht="32.25" customHeight="1">
      <c r="A51" s="21"/>
      <c r="B51" s="24"/>
      <c r="C51" s="88"/>
      <c r="D51" s="130" t="s">
        <v>23</v>
      </c>
      <c r="E51" s="24"/>
      <c r="F51" s="88"/>
      <c r="G51" s="88"/>
      <c r="H51" s="130" t="s">
        <v>164</v>
      </c>
      <c r="I51" s="160">
        <v>2.15</v>
      </c>
      <c r="J51" s="161">
        <v>0.35</v>
      </c>
      <c r="K51" s="161">
        <v>11.3</v>
      </c>
      <c r="L51" s="161">
        <v>57</v>
      </c>
      <c r="M51" s="152" t="s">
        <v>34</v>
      </c>
      <c r="N51" s="36"/>
      <c r="O51" s="36"/>
      <c r="P51" s="36"/>
      <c r="Q51" s="27"/>
      <c r="R51" s="27"/>
      <c r="S51" s="27"/>
      <c r="T51" s="27"/>
      <c r="U51" s="27"/>
      <c r="V51" s="27"/>
      <c r="W51" s="27"/>
      <c r="AA51" s="5"/>
      <c r="AB51" s="5"/>
    </row>
    <row r="52" spans="1:28" ht="18.75" customHeight="1">
      <c r="A52" s="21"/>
      <c r="B52" s="24"/>
      <c r="C52" s="89" t="s">
        <v>5</v>
      </c>
      <c r="D52" s="89"/>
      <c r="E52" s="89"/>
      <c r="F52" s="88"/>
      <c r="G52" s="106"/>
      <c r="H52" s="101">
        <f>H47+H48+H49+H50+H51</f>
        <v>510</v>
      </c>
      <c r="I52" s="101">
        <f>I47+I48+I49+I50+I51</f>
        <v>18.58</v>
      </c>
      <c r="J52" s="162">
        <f>J47+J48+J49+J50+J51</f>
        <v>19.220000000000002</v>
      </c>
      <c r="K52" s="162">
        <f>K47+K48+K49+K50+K51</f>
        <v>87.21</v>
      </c>
      <c r="L52" s="162">
        <f>L47+L48+L49+L50+L51</f>
        <v>612.1</v>
      </c>
      <c r="M52" s="163"/>
      <c r="N52" s="36"/>
      <c r="O52" s="36"/>
      <c r="P52" s="36"/>
      <c r="Q52" s="27"/>
      <c r="R52" s="27"/>
      <c r="S52" s="27"/>
      <c r="T52" s="27"/>
      <c r="U52" s="27"/>
      <c r="V52" s="27"/>
      <c r="W52" s="27"/>
      <c r="AA52" s="5"/>
      <c r="AB52" s="5"/>
    </row>
    <row r="53" spans="1:28" ht="15.75">
      <c r="A53" s="21"/>
      <c r="B53" s="24" t="s">
        <v>4</v>
      </c>
      <c r="C53" s="24"/>
      <c r="D53" s="89"/>
      <c r="E53" s="89"/>
      <c r="F53" s="88"/>
      <c r="G53" s="88"/>
      <c r="H53" s="106"/>
      <c r="I53" s="114"/>
      <c r="J53" s="114"/>
      <c r="K53" s="114"/>
      <c r="L53" s="114"/>
      <c r="M53" s="88"/>
      <c r="N53" s="46"/>
      <c r="O53" s="46"/>
      <c r="P53" s="46"/>
      <c r="Q53" s="44"/>
      <c r="R53" s="27"/>
      <c r="S53" s="27"/>
      <c r="T53" s="27"/>
      <c r="U53" s="27"/>
      <c r="V53" s="27"/>
      <c r="W53" s="27"/>
      <c r="AA53" s="5"/>
      <c r="AB53" s="5"/>
    </row>
    <row r="54" spans="1:28" ht="32.25" customHeight="1">
      <c r="A54" s="21"/>
      <c r="B54" s="131"/>
      <c r="C54" s="88"/>
      <c r="D54" s="24" t="s">
        <v>128</v>
      </c>
      <c r="E54" s="24"/>
      <c r="F54" s="88"/>
      <c r="G54" s="88"/>
      <c r="H54" s="88" t="s">
        <v>162</v>
      </c>
      <c r="I54" s="108">
        <v>2.15</v>
      </c>
      <c r="J54" s="111">
        <v>2.27</v>
      </c>
      <c r="K54" s="111">
        <v>13.96</v>
      </c>
      <c r="L54" s="111">
        <v>94.6</v>
      </c>
      <c r="M54" s="158" t="s">
        <v>104</v>
      </c>
      <c r="N54" s="36"/>
      <c r="O54" s="36"/>
      <c r="P54" s="36"/>
      <c r="Q54" s="17"/>
      <c r="R54" s="15"/>
      <c r="S54" s="15"/>
      <c r="T54" s="15"/>
      <c r="U54" s="15"/>
      <c r="V54" s="15"/>
      <c r="W54" s="15"/>
      <c r="AA54" s="5"/>
      <c r="AB54" s="5"/>
    </row>
    <row r="55" spans="1:28" ht="30.75" customHeight="1">
      <c r="A55" s="21"/>
      <c r="B55" s="131"/>
      <c r="C55" s="24"/>
      <c r="D55" s="130" t="s">
        <v>33</v>
      </c>
      <c r="E55" s="110" t="s">
        <v>71</v>
      </c>
      <c r="F55" s="111">
        <v>1.8</v>
      </c>
      <c r="G55" s="111">
        <v>4.92</v>
      </c>
      <c r="H55" s="128" t="s">
        <v>168</v>
      </c>
      <c r="I55" s="160">
        <v>9.96</v>
      </c>
      <c r="J55" s="161">
        <v>10.74</v>
      </c>
      <c r="K55" s="161">
        <v>44.84</v>
      </c>
      <c r="L55" s="161">
        <v>315</v>
      </c>
      <c r="M55" s="152" t="s">
        <v>105</v>
      </c>
      <c r="N55" s="36"/>
      <c r="O55" s="36"/>
      <c r="P55" s="36"/>
      <c r="Q55" s="27"/>
      <c r="R55" s="27"/>
      <c r="S55" s="27"/>
      <c r="T55" s="27"/>
      <c r="U55" s="27"/>
      <c r="V55" s="27"/>
      <c r="W55" s="27"/>
      <c r="AA55" s="5"/>
      <c r="AB55" s="5"/>
    </row>
    <row r="56" spans="1:28" ht="32.25" customHeight="1">
      <c r="A56" s="21"/>
      <c r="B56" s="131"/>
      <c r="C56" s="88"/>
      <c r="D56" s="130" t="s">
        <v>131</v>
      </c>
      <c r="E56" s="88"/>
      <c r="F56" s="88"/>
      <c r="G56" s="88"/>
      <c r="H56" s="128" t="s">
        <v>169</v>
      </c>
      <c r="I56" s="160">
        <v>5.83</v>
      </c>
      <c r="J56" s="161">
        <v>9.75</v>
      </c>
      <c r="K56" s="161">
        <v>10.25</v>
      </c>
      <c r="L56" s="161">
        <v>151</v>
      </c>
      <c r="M56" s="152" t="s">
        <v>34</v>
      </c>
      <c r="N56" s="46"/>
      <c r="O56" s="47"/>
      <c r="P56" s="46"/>
      <c r="Q56" s="28"/>
      <c r="R56" s="27"/>
      <c r="S56" s="27"/>
      <c r="T56" s="27"/>
      <c r="U56" s="27"/>
      <c r="V56" s="27"/>
      <c r="W56" s="27"/>
      <c r="AA56" s="5"/>
      <c r="AB56" s="5"/>
    </row>
    <row r="57" spans="1:28" ht="36.75" customHeight="1">
      <c r="A57" s="21"/>
      <c r="B57" s="131"/>
      <c r="C57" s="88"/>
      <c r="D57" s="159" t="s">
        <v>120</v>
      </c>
      <c r="E57" s="88"/>
      <c r="F57" s="88"/>
      <c r="G57" s="88"/>
      <c r="H57" s="164" t="s">
        <v>162</v>
      </c>
      <c r="I57" s="160">
        <v>0.07</v>
      </c>
      <c r="J57" s="161">
        <v>0.02</v>
      </c>
      <c r="K57" s="161">
        <v>15</v>
      </c>
      <c r="L57" s="161">
        <v>60</v>
      </c>
      <c r="M57" s="152" t="s">
        <v>76</v>
      </c>
      <c r="N57" s="46"/>
      <c r="O57" s="47"/>
      <c r="P57" s="46"/>
      <c r="Q57" s="28"/>
      <c r="R57" s="27"/>
      <c r="S57" s="27"/>
      <c r="T57" s="27"/>
      <c r="U57" s="27"/>
      <c r="V57" s="27"/>
      <c r="W57" s="27"/>
      <c r="AA57" s="5"/>
      <c r="AB57" s="5"/>
    </row>
    <row r="58" spans="1:28" ht="32.25" customHeight="1">
      <c r="A58" s="21"/>
      <c r="B58" s="131"/>
      <c r="C58" s="88"/>
      <c r="D58" s="159" t="s">
        <v>31</v>
      </c>
      <c r="E58" s="88"/>
      <c r="F58" s="88"/>
      <c r="G58" s="88"/>
      <c r="H58" s="164" t="s">
        <v>167</v>
      </c>
      <c r="I58" s="160">
        <v>3.04</v>
      </c>
      <c r="J58" s="161">
        <v>0.32</v>
      </c>
      <c r="K58" s="161">
        <v>19.68</v>
      </c>
      <c r="L58" s="161">
        <v>94.4</v>
      </c>
      <c r="M58" s="152" t="s">
        <v>34</v>
      </c>
      <c r="N58" s="46"/>
      <c r="O58" s="47"/>
      <c r="P58" s="46"/>
      <c r="Q58" s="28"/>
      <c r="R58" s="27"/>
      <c r="S58" s="27"/>
      <c r="T58" s="27"/>
      <c r="U58" s="27"/>
      <c r="V58" s="27"/>
      <c r="W58" s="27"/>
      <c r="AA58" s="5"/>
      <c r="AB58" s="5"/>
    </row>
    <row r="59" spans="1:28" ht="33" customHeight="1">
      <c r="A59" s="21"/>
      <c r="B59" s="131"/>
      <c r="C59" s="24"/>
      <c r="D59" s="159" t="s">
        <v>23</v>
      </c>
      <c r="E59" s="22"/>
      <c r="F59" s="24"/>
      <c r="G59" s="88"/>
      <c r="H59" s="164" t="s">
        <v>164</v>
      </c>
      <c r="I59" s="160">
        <v>2.15</v>
      </c>
      <c r="J59" s="161">
        <v>0.35</v>
      </c>
      <c r="K59" s="161">
        <v>11.3</v>
      </c>
      <c r="L59" s="161">
        <v>57</v>
      </c>
      <c r="M59" s="152" t="s">
        <v>34</v>
      </c>
      <c r="N59" s="36"/>
      <c r="O59" s="36"/>
      <c r="P59" s="36"/>
      <c r="Q59" s="27"/>
      <c r="R59" s="27"/>
      <c r="S59" s="27"/>
      <c r="T59" s="27"/>
      <c r="U59" s="27"/>
      <c r="V59" s="27"/>
      <c r="W59" s="27"/>
      <c r="AA59" s="5"/>
      <c r="AB59" s="5"/>
    </row>
    <row r="60" spans="1:28" ht="33" customHeight="1">
      <c r="A60" s="21"/>
      <c r="B60" s="132"/>
      <c r="C60" s="24"/>
      <c r="D60" s="22"/>
      <c r="E60" s="22"/>
      <c r="F60" s="24"/>
      <c r="G60" s="88"/>
      <c r="H60" s="101">
        <f>H54+H55+H56+H57+H58+H59</f>
        <v>730</v>
      </c>
      <c r="I60" s="101">
        <f>SUM(I54:I59)</f>
        <v>23.2</v>
      </c>
      <c r="J60" s="101">
        <f>SUM(J54:J59)</f>
        <v>23.45</v>
      </c>
      <c r="K60" s="101">
        <f>SUM(K54:K59)</f>
        <v>115.03000000000002</v>
      </c>
      <c r="L60" s="101">
        <f>SUM(L54:L59)</f>
        <v>772</v>
      </c>
      <c r="M60" s="163"/>
      <c r="N60" s="36"/>
      <c r="O60" s="36"/>
      <c r="P60" s="36"/>
      <c r="Q60" s="27"/>
      <c r="R60" s="27"/>
      <c r="S60" s="27"/>
      <c r="T60" s="27"/>
      <c r="U60" s="27"/>
      <c r="V60" s="27"/>
      <c r="W60" s="27"/>
      <c r="AA60" s="5"/>
      <c r="AB60" s="5"/>
    </row>
    <row r="61" spans="1:28" ht="33" customHeight="1">
      <c r="A61" s="21"/>
      <c r="B61" s="133" t="s">
        <v>11</v>
      </c>
      <c r="C61" s="24"/>
      <c r="D61" s="22"/>
      <c r="E61" s="22"/>
      <c r="F61" s="24"/>
      <c r="G61" s="88"/>
      <c r="H61" s="106" t="s">
        <v>174</v>
      </c>
      <c r="I61" s="114" t="s">
        <v>175</v>
      </c>
      <c r="J61" s="114" t="s">
        <v>176</v>
      </c>
      <c r="K61" s="114" t="s">
        <v>177</v>
      </c>
      <c r="L61" s="114" t="s">
        <v>178</v>
      </c>
      <c r="M61" s="24"/>
      <c r="N61" s="36"/>
      <c r="O61" s="36"/>
      <c r="P61" s="36"/>
      <c r="Q61" s="27"/>
      <c r="R61" s="27"/>
      <c r="S61" s="27"/>
      <c r="T61" s="27"/>
      <c r="U61" s="27"/>
      <c r="V61" s="27"/>
      <c r="W61" s="27"/>
      <c r="AA61" s="5"/>
      <c r="AB61" s="5"/>
    </row>
    <row r="62" spans="1:28" ht="33" customHeight="1">
      <c r="A62" s="21"/>
      <c r="B62" s="131"/>
      <c r="C62" s="24"/>
      <c r="D62" s="22" t="s">
        <v>32</v>
      </c>
      <c r="E62" s="22"/>
      <c r="F62" s="24"/>
      <c r="G62" s="88"/>
      <c r="H62" s="88" t="s">
        <v>71</v>
      </c>
      <c r="I62" s="108">
        <v>1.52</v>
      </c>
      <c r="J62" s="111">
        <v>1.35</v>
      </c>
      <c r="K62" s="111">
        <v>15.9</v>
      </c>
      <c r="L62" s="111">
        <v>81</v>
      </c>
      <c r="M62" s="24" t="s">
        <v>86</v>
      </c>
      <c r="N62" s="36"/>
      <c r="O62" s="36"/>
      <c r="P62" s="36"/>
      <c r="Q62" s="27"/>
      <c r="R62" s="27"/>
      <c r="S62" s="27"/>
      <c r="T62" s="27"/>
      <c r="U62" s="27"/>
      <c r="V62" s="27"/>
      <c r="W62" s="27"/>
      <c r="AA62" s="5"/>
      <c r="AB62" s="5"/>
    </row>
    <row r="63" spans="1:28" ht="31.5" customHeight="1">
      <c r="A63" s="21"/>
      <c r="B63" s="131"/>
      <c r="C63" s="24"/>
      <c r="D63" s="22" t="s">
        <v>98</v>
      </c>
      <c r="E63" s="22"/>
      <c r="F63" s="24"/>
      <c r="G63" s="88"/>
      <c r="H63" s="88" t="s">
        <v>72</v>
      </c>
      <c r="I63" s="108">
        <v>8.35</v>
      </c>
      <c r="J63" s="111">
        <v>3.2</v>
      </c>
      <c r="K63" s="111">
        <v>44.85</v>
      </c>
      <c r="L63" s="111">
        <v>145</v>
      </c>
      <c r="M63" s="24" t="s">
        <v>135</v>
      </c>
      <c r="N63" s="36"/>
      <c r="O63" s="36"/>
      <c r="P63" s="36"/>
      <c r="Q63" s="27"/>
      <c r="R63" s="27"/>
      <c r="S63" s="27"/>
      <c r="T63" s="27"/>
      <c r="U63" s="27"/>
      <c r="V63" s="27"/>
      <c r="W63" s="27"/>
      <c r="AA63" s="5"/>
      <c r="AB63" s="5"/>
    </row>
    <row r="64" spans="1:28" ht="27.75" customHeight="1">
      <c r="A64" s="21"/>
      <c r="B64" s="131"/>
      <c r="C64" s="24"/>
      <c r="D64" s="22"/>
      <c r="E64" s="22"/>
      <c r="F64" s="24"/>
      <c r="G64" s="88"/>
      <c r="H64" s="98" t="s">
        <v>91</v>
      </c>
      <c r="I64" s="98">
        <f>I62+I63</f>
        <v>9.87</v>
      </c>
      <c r="J64" s="97">
        <f>J62+J63</f>
        <v>4.550000000000001</v>
      </c>
      <c r="K64" s="97">
        <f>K62+K63</f>
        <v>60.75</v>
      </c>
      <c r="L64" s="97">
        <f>L62+L63</f>
        <v>226</v>
      </c>
      <c r="M64" s="24"/>
      <c r="N64" s="36"/>
      <c r="O64" s="36"/>
      <c r="P64" s="36"/>
      <c r="Q64" s="27"/>
      <c r="R64" s="27"/>
      <c r="S64" s="27"/>
      <c r="T64" s="27"/>
      <c r="U64" s="27"/>
      <c r="V64" s="27"/>
      <c r="W64" s="27"/>
      <c r="AA64" s="5"/>
      <c r="AB64" s="5"/>
    </row>
    <row r="65" spans="1:28" ht="21.75" customHeight="1">
      <c r="A65" s="21"/>
      <c r="B65" s="24"/>
      <c r="C65" s="24"/>
      <c r="D65" s="89"/>
      <c r="E65" s="24"/>
      <c r="F65" s="88"/>
      <c r="G65" s="88"/>
      <c r="H65" s="134"/>
      <c r="I65" s="135"/>
      <c r="J65" s="135"/>
      <c r="K65" s="135"/>
      <c r="L65" s="135"/>
      <c r="M65" s="106"/>
      <c r="N65" s="36"/>
      <c r="O65" s="36"/>
      <c r="P65" s="36"/>
      <c r="Q65" s="27"/>
      <c r="R65" s="27"/>
      <c r="S65" s="27"/>
      <c r="T65" s="27"/>
      <c r="U65" s="27"/>
      <c r="V65" s="27"/>
      <c r="W65" s="27"/>
      <c r="AA65" s="5"/>
      <c r="AB65" s="5"/>
    </row>
    <row r="66" spans="1:28" ht="0.75" customHeight="1" hidden="1">
      <c r="A66" s="21"/>
      <c r="B66" s="24"/>
      <c r="C66" s="24"/>
      <c r="D66" s="22"/>
      <c r="E66" s="24"/>
      <c r="F66" s="88"/>
      <c r="G66" s="88"/>
      <c r="H66" s="88"/>
      <c r="I66" s="88"/>
      <c r="J66" s="88"/>
      <c r="K66" s="88"/>
      <c r="L66" s="88"/>
      <c r="M66" s="88"/>
      <c r="N66" s="40"/>
      <c r="O66" s="40"/>
      <c r="P66" s="3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5"/>
      <c r="AB66" s="5"/>
    </row>
    <row r="67" spans="1:28" ht="15.75" customHeight="1">
      <c r="A67" s="21"/>
      <c r="B67" s="89"/>
      <c r="C67" s="24"/>
      <c r="D67" s="89"/>
      <c r="E67" s="89"/>
      <c r="F67" s="24"/>
      <c r="G67" s="106"/>
      <c r="H67" s="88"/>
      <c r="I67" s="106"/>
      <c r="J67" s="106"/>
      <c r="K67" s="106"/>
      <c r="L67" s="106"/>
      <c r="M67" s="106"/>
      <c r="N67" s="40"/>
      <c r="O67" s="40"/>
      <c r="P67" s="36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5"/>
      <c r="AB67" s="5"/>
    </row>
    <row r="68" spans="1:28" ht="15.75" customHeight="1">
      <c r="A68" s="21"/>
      <c r="B68" s="24" t="s">
        <v>46</v>
      </c>
      <c r="C68" s="24"/>
      <c r="D68" s="89"/>
      <c r="E68" s="89"/>
      <c r="F68" s="24"/>
      <c r="G68" s="106"/>
      <c r="H68" s="98">
        <f>H52</f>
        <v>510</v>
      </c>
      <c r="I68" s="98">
        <f>I52</f>
        <v>18.58</v>
      </c>
      <c r="J68" s="98">
        <f>J52</f>
        <v>19.220000000000002</v>
      </c>
      <c r="K68" s="98">
        <f>K52</f>
        <v>87.21</v>
      </c>
      <c r="L68" s="98">
        <f>L52</f>
        <v>612.1</v>
      </c>
      <c r="M68" s="106"/>
      <c r="N68" s="40"/>
      <c r="O68" s="40"/>
      <c r="P68" s="36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5"/>
      <c r="AB68" s="5"/>
    </row>
    <row r="69" spans="1:28" ht="15.75" customHeight="1">
      <c r="A69" s="21"/>
      <c r="B69" s="24" t="s">
        <v>47</v>
      </c>
      <c r="C69" s="24"/>
      <c r="D69" s="89"/>
      <c r="E69" s="89"/>
      <c r="F69" s="24"/>
      <c r="G69" s="106"/>
      <c r="H69" s="98">
        <f>H60</f>
        <v>730</v>
      </c>
      <c r="I69" s="98">
        <f>I60</f>
        <v>23.2</v>
      </c>
      <c r="J69" s="98">
        <f>J60</f>
        <v>23.45</v>
      </c>
      <c r="K69" s="98">
        <f>K60</f>
        <v>115.03000000000002</v>
      </c>
      <c r="L69" s="98">
        <f>L60</f>
        <v>772</v>
      </c>
      <c r="M69" s="106"/>
      <c r="N69" s="40"/>
      <c r="O69" s="40"/>
      <c r="P69" s="36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5"/>
      <c r="AB69" s="5"/>
    </row>
    <row r="70" spans="1:28" ht="18" customHeight="1">
      <c r="A70" s="21"/>
      <c r="B70" s="24" t="s">
        <v>103</v>
      </c>
      <c r="C70" s="88"/>
      <c r="D70" s="24"/>
      <c r="E70" s="24"/>
      <c r="F70" s="88"/>
      <c r="G70" s="88"/>
      <c r="H70" s="98">
        <v>300</v>
      </c>
      <c r="I70" s="98">
        <f>I64</f>
        <v>9.87</v>
      </c>
      <c r="J70" s="98">
        <f>J64</f>
        <v>4.550000000000001</v>
      </c>
      <c r="K70" s="98">
        <f>K64</f>
        <v>60.75</v>
      </c>
      <c r="L70" s="98">
        <f>L64</f>
        <v>226</v>
      </c>
      <c r="M70" s="88"/>
      <c r="N70" s="40"/>
      <c r="O70" s="40"/>
      <c r="P70" s="36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5"/>
      <c r="AB70" s="5"/>
    </row>
    <row r="71" spans="1:28" ht="18" customHeight="1">
      <c r="A71" s="21"/>
      <c r="B71" s="24"/>
      <c r="C71" s="88"/>
      <c r="D71" s="24"/>
      <c r="E71" s="24"/>
      <c r="F71" s="88"/>
      <c r="G71" s="88"/>
      <c r="H71" s="98">
        <f>SUM(H68:H70)</f>
        <v>1540</v>
      </c>
      <c r="I71" s="98">
        <f>SUM(I68:I70)</f>
        <v>51.65</v>
      </c>
      <c r="J71" s="98">
        <f>SUM(J68:J70)</f>
        <v>47.22</v>
      </c>
      <c r="K71" s="98">
        <f>SUM(K68:K70)</f>
        <v>262.99</v>
      </c>
      <c r="L71" s="98">
        <f>L68+L69+L70</f>
        <v>1610.1</v>
      </c>
      <c r="M71" s="88"/>
      <c r="N71" s="40"/>
      <c r="O71" s="40"/>
      <c r="P71" s="36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5"/>
      <c r="AB71" s="5"/>
    </row>
    <row r="72" spans="1:28" ht="18" customHeight="1">
      <c r="A72" s="21"/>
      <c r="B72" s="24"/>
      <c r="C72" s="88"/>
      <c r="D72" s="24"/>
      <c r="E72" s="24"/>
      <c r="F72" s="88"/>
      <c r="G72" s="88"/>
      <c r="H72" s="98"/>
      <c r="I72" s="98"/>
      <c r="J72" s="98"/>
      <c r="K72" s="98"/>
      <c r="L72" s="98"/>
      <c r="M72" s="88"/>
      <c r="N72" s="40"/>
      <c r="O72" s="40"/>
      <c r="P72" s="36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5"/>
      <c r="AB72" s="5"/>
    </row>
    <row r="73" spans="1:28" ht="17.25" customHeight="1">
      <c r="A73" s="21"/>
      <c r="B73" s="202" t="s">
        <v>83</v>
      </c>
      <c r="C73" s="203"/>
      <c r="D73" s="203"/>
      <c r="E73" s="203"/>
      <c r="F73" s="203"/>
      <c r="G73" s="203"/>
      <c r="H73" s="203"/>
      <c r="I73" s="120"/>
      <c r="J73" s="120"/>
      <c r="K73" s="120"/>
      <c r="L73" s="120"/>
      <c r="M73" s="88"/>
      <c r="N73" s="40"/>
      <c r="O73" s="40"/>
      <c r="P73" s="36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5"/>
      <c r="AB73" s="5"/>
    </row>
    <row r="74" spans="1:28" ht="15.75" customHeight="1">
      <c r="A74" s="42"/>
      <c r="B74" s="180"/>
      <c r="C74" s="180"/>
      <c r="D74" s="180"/>
      <c r="E74" s="180"/>
      <c r="F74" s="180"/>
      <c r="G74" s="180"/>
      <c r="H74" s="180"/>
      <c r="I74" s="106"/>
      <c r="J74" s="106"/>
      <c r="K74" s="106"/>
      <c r="L74" s="106"/>
      <c r="M74" s="106"/>
      <c r="N74" s="40"/>
      <c r="O74" s="40"/>
      <c r="P74" s="36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5"/>
      <c r="AB74" s="5"/>
    </row>
    <row r="75" spans="1:28" ht="18" customHeight="1">
      <c r="A75" s="42"/>
      <c r="B75" s="180" t="s">
        <v>138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41"/>
      <c r="O75" s="41"/>
      <c r="P75" s="38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5"/>
      <c r="AB75" s="5"/>
    </row>
    <row r="76" spans="1:28" ht="18" customHeight="1">
      <c r="A76" s="4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41"/>
      <c r="O76" s="41"/>
      <c r="P76" s="38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5"/>
      <c r="AB76" s="5"/>
    </row>
    <row r="77" spans="1:28" ht="17.25" customHeight="1">
      <c r="A77" s="42"/>
      <c r="B77" s="180" t="s">
        <v>185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41"/>
      <c r="O77" s="41"/>
      <c r="P77" s="38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5"/>
      <c r="AB77" s="5"/>
    </row>
    <row r="78" spans="1:28" ht="18" customHeight="1">
      <c r="A78" s="21"/>
      <c r="B78" s="118" t="s">
        <v>154</v>
      </c>
      <c r="C78" s="193"/>
      <c r="D78" s="194"/>
      <c r="E78" s="88"/>
      <c r="F78" s="88"/>
      <c r="G78" s="88"/>
      <c r="H78" s="88"/>
      <c r="I78" s="120"/>
      <c r="J78" s="120"/>
      <c r="K78" s="120"/>
      <c r="L78" s="88"/>
      <c r="M78" s="88"/>
      <c r="N78" s="45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5"/>
      <c r="AB78" s="5"/>
    </row>
    <row r="79" spans="1:28" ht="18" customHeight="1">
      <c r="A79" s="21"/>
      <c r="B79" s="137" t="s">
        <v>183</v>
      </c>
      <c r="C79" s="189"/>
      <c r="D79" s="190"/>
      <c r="E79" s="88"/>
      <c r="F79" s="88"/>
      <c r="G79" s="88"/>
      <c r="H79" s="88"/>
      <c r="I79" s="121"/>
      <c r="J79" s="122" t="s">
        <v>53</v>
      </c>
      <c r="K79" s="110"/>
      <c r="L79" s="110"/>
      <c r="M79" s="88"/>
      <c r="N79" s="19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5"/>
      <c r="AB79" s="5"/>
    </row>
    <row r="80" spans="1:28" ht="39.75" customHeight="1">
      <c r="A80" s="21"/>
      <c r="B80" s="138" t="s">
        <v>55</v>
      </c>
      <c r="C80" s="89" t="s">
        <v>0</v>
      </c>
      <c r="D80" s="89" t="s">
        <v>1</v>
      </c>
      <c r="E80" s="89" t="s">
        <v>21</v>
      </c>
      <c r="F80" s="106" t="s">
        <v>2</v>
      </c>
      <c r="G80" s="89" t="s">
        <v>20</v>
      </c>
      <c r="H80" s="89" t="s">
        <v>38</v>
      </c>
      <c r="I80" s="123" t="s">
        <v>39</v>
      </c>
      <c r="J80" s="123" t="s">
        <v>40</v>
      </c>
      <c r="K80" s="123" t="s">
        <v>41</v>
      </c>
      <c r="L80" s="124" t="s">
        <v>54</v>
      </c>
      <c r="M80" s="89" t="s">
        <v>9</v>
      </c>
      <c r="N80" s="19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5"/>
      <c r="AB80" s="5"/>
    </row>
    <row r="81" spans="1:28" ht="15.75">
      <c r="A81" s="21"/>
      <c r="B81" s="24" t="s">
        <v>56</v>
      </c>
      <c r="C81" s="89"/>
      <c r="D81" s="89"/>
      <c r="E81" s="89"/>
      <c r="F81" s="106"/>
      <c r="G81" s="89"/>
      <c r="H81" s="89"/>
      <c r="I81" s="106"/>
      <c r="J81" s="106"/>
      <c r="K81" s="106"/>
      <c r="L81" s="106"/>
      <c r="M81" s="106"/>
      <c r="N81" s="19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5"/>
      <c r="AB81" s="5"/>
    </row>
    <row r="82" spans="1:28" ht="15.75">
      <c r="A82" s="21"/>
      <c r="B82" s="24" t="s">
        <v>3</v>
      </c>
      <c r="C82" s="89"/>
      <c r="D82" s="89"/>
      <c r="E82" s="89"/>
      <c r="F82" s="106"/>
      <c r="G82" s="89"/>
      <c r="H82" s="89"/>
      <c r="I82" s="106"/>
      <c r="J82" s="114"/>
      <c r="K82" s="114"/>
      <c r="L82" s="114"/>
      <c r="M82" s="106"/>
      <c r="N82" s="19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5"/>
      <c r="AB82" s="5"/>
    </row>
    <row r="83" spans="1:28" ht="48" customHeight="1">
      <c r="A83" s="21"/>
      <c r="B83" s="24"/>
      <c r="C83" s="23"/>
      <c r="D83" s="24" t="s">
        <v>132</v>
      </c>
      <c r="E83" s="23"/>
      <c r="F83" s="90">
        <v>155</v>
      </c>
      <c r="G83" s="23">
        <v>155</v>
      </c>
      <c r="H83" s="88" t="s">
        <v>162</v>
      </c>
      <c r="I83" s="108">
        <v>11</v>
      </c>
      <c r="J83" s="111">
        <v>17.8</v>
      </c>
      <c r="K83" s="111">
        <v>22.4</v>
      </c>
      <c r="L83" s="111">
        <v>209</v>
      </c>
      <c r="M83" s="158" t="s">
        <v>106</v>
      </c>
      <c r="N83" s="19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5"/>
      <c r="AB83" s="5"/>
    </row>
    <row r="84" spans="1:28" ht="31.5" customHeight="1">
      <c r="A84" s="21"/>
      <c r="B84" s="24"/>
      <c r="C84" s="23"/>
      <c r="D84" s="130" t="s">
        <v>30</v>
      </c>
      <c r="E84" s="23"/>
      <c r="F84" s="90"/>
      <c r="G84" s="23"/>
      <c r="H84" s="128" t="s">
        <v>162</v>
      </c>
      <c r="I84" s="160">
        <v>0.07</v>
      </c>
      <c r="J84" s="161">
        <v>0.02</v>
      </c>
      <c r="K84" s="161">
        <v>15</v>
      </c>
      <c r="L84" s="161">
        <v>60</v>
      </c>
      <c r="M84" s="152" t="s">
        <v>76</v>
      </c>
      <c r="N84" s="19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5"/>
      <c r="AB84" s="5"/>
    </row>
    <row r="85" spans="1:28" ht="30.75" customHeight="1">
      <c r="A85" s="21"/>
      <c r="B85" s="24"/>
      <c r="C85" s="24"/>
      <c r="D85" s="159" t="s">
        <v>16</v>
      </c>
      <c r="E85" s="24"/>
      <c r="F85" s="88">
        <v>30</v>
      </c>
      <c r="G85" s="88">
        <v>30</v>
      </c>
      <c r="H85" s="128" t="s">
        <v>167</v>
      </c>
      <c r="I85" s="160">
        <v>4</v>
      </c>
      <c r="J85" s="161">
        <v>0.5</v>
      </c>
      <c r="K85" s="161">
        <v>24.6</v>
      </c>
      <c r="L85" s="161">
        <v>119</v>
      </c>
      <c r="M85" s="152" t="s">
        <v>34</v>
      </c>
      <c r="N85" s="19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5"/>
      <c r="AB85" s="5"/>
    </row>
    <row r="86" spans="1:28" ht="36.75" customHeight="1">
      <c r="A86" s="21"/>
      <c r="B86" s="24"/>
      <c r="C86" s="88"/>
      <c r="D86" s="159" t="s">
        <v>107</v>
      </c>
      <c r="E86" s="24"/>
      <c r="F86" s="88"/>
      <c r="G86" s="24"/>
      <c r="H86" s="128" t="s">
        <v>164</v>
      </c>
      <c r="I86" s="160">
        <v>4.2</v>
      </c>
      <c r="J86" s="161">
        <v>0</v>
      </c>
      <c r="K86" s="161">
        <v>0</v>
      </c>
      <c r="L86" s="161">
        <v>85</v>
      </c>
      <c r="M86" s="152" t="s">
        <v>34</v>
      </c>
      <c r="N86" s="19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5"/>
      <c r="AB86" s="5"/>
    </row>
    <row r="87" spans="1:28" ht="36.75" customHeight="1">
      <c r="A87" s="21"/>
      <c r="B87" s="24"/>
      <c r="C87" s="88"/>
      <c r="D87" s="130" t="s">
        <v>23</v>
      </c>
      <c r="E87" s="24"/>
      <c r="F87" s="88"/>
      <c r="G87" s="24"/>
      <c r="H87" s="128" t="s">
        <v>167</v>
      </c>
      <c r="I87" s="160">
        <v>4.3</v>
      </c>
      <c r="J87" s="161">
        <v>0.7</v>
      </c>
      <c r="K87" s="161">
        <v>22.6</v>
      </c>
      <c r="L87" s="161">
        <v>144</v>
      </c>
      <c r="M87" s="152" t="s">
        <v>34</v>
      </c>
      <c r="N87" s="19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5"/>
      <c r="AB87" s="5"/>
    </row>
    <row r="88" spans="1:28" ht="20.25" customHeight="1">
      <c r="A88" s="21"/>
      <c r="B88" s="24"/>
      <c r="C88" s="89" t="s">
        <v>5</v>
      </c>
      <c r="D88" s="89"/>
      <c r="E88" s="89"/>
      <c r="F88" s="88"/>
      <c r="G88" s="106"/>
      <c r="H88" s="101">
        <f>H83+H84+H85+H86+H87</f>
        <v>500</v>
      </c>
      <c r="I88" s="101">
        <f>I83+I84+I85+I86+I87</f>
        <v>23.57</v>
      </c>
      <c r="J88" s="101">
        <f>J83+J84+J85+J86+J87</f>
        <v>19.02</v>
      </c>
      <c r="K88" s="101">
        <f>K83+K84+K85+K86+K87</f>
        <v>84.6</v>
      </c>
      <c r="L88" s="101">
        <f>L83+L84+L85+L86+L87</f>
        <v>617</v>
      </c>
      <c r="M88" s="152"/>
      <c r="N88" s="19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5"/>
      <c r="AB88" s="5"/>
    </row>
    <row r="89" spans="1:28" ht="15.75">
      <c r="A89" s="21"/>
      <c r="B89" s="24" t="s">
        <v>4</v>
      </c>
      <c r="C89" s="88"/>
      <c r="D89" s="89"/>
      <c r="E89" s="89"/>
      <c r="F89" s="88"/>
      <c r="G89" s="88"/>
      <c r="H89" s="106"/>
      <c r="I89" s="114"/>
      <c r="J89" s="114"/>
      <c r="K89" s="114"/>
      <c r="L89" s="114"/>
      <c r="M89" s="88"/>
      <c r="N89" s="19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5"/>
      <c r="AB89" s="5"/>
    </row>
    <row r="90" spans="1:28" ht="34.5" customHeight="1">
      <c r="A90" s="21"/>
      <c r="B90" s="131"/>
      <c r="C90" s="24">
        <v>129</v>
      </c>
      <c r="D90" s="24" t="s">
        <v>61</v>
      </c>
      <c r="E90" s="24"/>
      <c r="F90" s="88"/>
      <c r="G90" s="88"/>
      <c r="H90" s="88" t="s">
        <v>162</v>
      </c>
      <c r="I90" s="108">
        <v>2.01</v>
      </c>
      <c r="J90" s="111">
        <v>5.09</v>
      </c>
      <c r="K90" s="111">
        <v>11.98</v>
      </c>
      <c r="L90" s="111">
        <v>107.25</v>
      </c>
      <c r="M90" s="158" t="s">
        <v>108</v>
      </c>
      <c r="N90" s="19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"/>
      <c r="AB90" s="5"/>
    </row>
    <row r="91" spans="1:28" ht="35.25" customHeight="1">
      <c r="A91" s="21"/>
      <c r="B91" s="131"/>
      <c r="C91" s="24">
        <v>451</v>
      </c>
      <c r="D91" s="130" t="s">
        <v>109</v>
      </c>
      <c r="E91" s="24"/>
      <c r="F91" s="88"/>
      <c r="G91" s="88"/>
      <c r="H91" s="128" t="s">
        <v>169</v>
      </c>
      <c r="I91" s="160">
        <v>8.7</v>
      </c>
      <c r="J91" s="161">
        <v>7.7</v>
      </c>
      <c r="K91" s="161">
        <v>8.6</v>
      </c>
      <c r="L91" s="161">
        <v>138.6</v>
      </c>
      <c r="M91" s="152" t="s">
        <v>110</v>
      </c>
      <c r="N91" s="19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5"/>
      <c r="AB91" s="5"/>
    </row>
    <row r="92" spans="1:28" ht="30.75" customHeight="1">
      <c r="A92" s="21"/>
      <c r="B92" s="131"/>
      <c r="C92" s="24">
        <v>512</v>
      </c>
      <c r="D92" s="130" t="s">
        <v>36</v>
      </c>
      <c r="E92" s="24"/>
      <c r="F92" s="88"/>
      <c r="G92" s="88"/>
      <c r="H92" s="128" t="s">
        <v>170</v>
      </c>
      <c r="I92" s="160">
        <v>6.88</v>
      </c>
      <c r="J92" s="161">
        <v>9.28</v>
      </c>
      <c r="K92" s="161">
        <v>29.29</v>
      </c>
      <c r="L92" s="161">
        <v>242</v>
      </c>
      <c r="M92" s="152" t="s">
        <v>129</v>
      </c>
      <c r="N92" s="19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5"/>
      <c r="AB92" s="5"/>
    </row>
    <row r="93" spans="1:28" ht="32.25" customHeight="1">
      <c r="A93" s="21"/>
      <c r="B93" s="139"/>
      <c r="C93" s="90"/>
      <c r="D93" s="130" t="s">
        <v>130</v>
      </c>
      <c r="E93" s="23"/>
      <c r="F93" s="90"/>
      <c r="G93" s="90"/>
      <c r="H93" s="128" t="s">
        <v>162</v>
      </c>
      <c r="I93" s="160">
        <v>0.16</v>
      </c>
      <c r="J93" s="161">
        <v>0.16</v>
      </c>
      <c r="K93" s="161">
        <v>27.88</v>
      </c>
      <c r="L93" s="161">
        <v>114.6</v>
      </c>
      <c r="M93" s="152" t="s">
        <v>111</v>
      </c>
      <c r="N93" s="19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5"/>
      <c r="AB93" s="5"/>
    </row>
    <row r="94" spans="1:28" ht="32.25" customHeight="1">
      <c r="A94" s="21"/>
      <c r="B94" s="131"/>
      <c r="C94" s="90"/>
      <c r="D94" s="130" t="s">
        <v>23</v>
      </c>
      <c r="E94" s="23"/>
      <c r="F94" s="90"/>
      <c r="G94" s="90"/>
      <c r="H94" s="128" t="s">
        <v>164</v>
      </c>
      <c r="I94" s="160">
        <v>2.15</v>
      </c>
      <c r="J94" s="161">
        <v>0.35</v>
      </c>
      <c r="K94" s="161">
        <v>11.3</v>
      </c>
      <c r="L94" s="161">
        <v>57</v>
      </c>
      <c r="M94" s="152" t="s">
        <v>34</v>
      </c>
      <c r="N94" s="19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5"/>
      <c r="AB94" s="5"/>
    </row>
    <row r="95" spans="1:28" ht="32.25" customHeight="1">
      <c r="A95" s="21"/>
      <c r="B95" s="131"/>
      <c r="C95" s="90"/>
      <c r="D95" s="130" t="s">
        <v>17</v>
      </c>
      <c r="E95" s="23"/>
      <c r="F95" s="90"/>
      <c r="G95" s="90"/>
      <c r="H95" s="128" t="s">
        <v>22</v>
      </c>
      <c r="I95" s="160">
        <v>2.28</v>
      </c>
      <c r="J95" s="161">
        <v>0.24</v>
      </c>
      <c r="K95" s="161">
        <v>11.76</v>
      </c>
      <c r="L95" s="161">
        <v>70.8</v>
      </c>
      <c r="M95" s="152" t="s">
        <v>34</v>
      </c>
      <c r="N95" s="19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5"/>
      <c r="AB95" s="5"/>
    </row>
    <row r="96" spans="1:28" ht="15.75">
      <c r="A96" s="21"/>
      <c r="B96" s="24"/>
      <c r="C96" s="89" t="s">
        <v>5</v>
      </c>
      <c r="D96" s="89"/>
      <c r="E96" s="89"/>
      <c r="F96" s="88"/>
      <c r="G96" s="106"/>
      <c r="H96" s="101">
        <f>H90+H91+H92+H93+H94+H95</f>
        <v>700</v>
      </c>
      <c r="I96" s="101">
        <f>SUM(I90:I95)</f>
        <v>22.18</v>
      </c>
      <c r="J96" s="101">
        <f>SUM(J90:J95)</f>
        <v>22.82</v>
      </c>
      <c r="K96" s="101">
        <f>SUM(K90:K95)</f>
        <v>100.81</v>
      </c>
      <c r="L96" s="101">
        <f>SUM(L90:L95)</f>
        <v>730.25</v>
      </c>
      <c r="M96" s="163"/>
      <c r="N96" s="19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5"/>
      <c r="AB96" s="5"/>
    </row>
    <row r="97" spans="1:28" ht="15.75">
      <c r="A97" s="21"/>
      <c r="B97" s="24" t="s">
        <v>97</v>
      </c>
      <c r="C97" s="89"/>
      <c r="D97" s="89"/>
      <c r="E97" s="89"/>
      <c r="F97" s="88"/>
      <c r="G97" s="106"/>
      <c r="H97" s="106"/>
      <c r="I97" s="114"/>
      <c r="J97" s="114"/>
      <c r="K97" s="114"/>
      <c r="L97" s="114"/>
      <c r="M97" s="106"/>
      <c r="N97" s="19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5"/>
      <c r="AB97" s="5"/>
    </row>
    <row r="98" spans="1:28" ht="31.5">
      <c r="A98" s="21"/>
      <c r="B98" s="24"/>
      <c r="C98" s="89"/>
      <c r="D98" s="24" t="s">
        <v>87</v>
      </c>
      <c r="E98" s="89"/>
      <c r="F98" s="89"/>
      <c r="G98" s="89"/>
      <c r="H98" s="88" t="s">
        <v>71</v>
      </c>
      <c r="I98" s="108">
        <v>0.6</v>
      </c>
      <c r="J98" s="111">
        <v>0</v>
      </c>
      <c r="K98" s="111">
        <v>33</v>
      </c>
      <c r="L98" s="111">
        <v>136</v>
      </c>
      <c r="M98" s="24" t="s">
        <v>34</v>
      </c>
      <c r="N98" s="19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5"/>
      <c r="AB98" s="5"/>
    </row>
    <row r="99" spans="1:28" ht="31.5">
      <c r="A99" s="21"/>
      <c r="B99" s="24"/>
      <c r="C99" s="89"/>
      <c r="D99" s="24" t="s">
        <v>88</v>
      </c>
      <c r="E99" s="89"/>
      <c r="F99" s="89"/>
      <c r="G99" s="89"/>
      <c r="H99" s="88" t="s">
        <v>72</v>
      </c>
      <c r="I99" s="108" t="s">
        <v>58</v>
      </c>
      <c r="J99" s="111" t="s">
        <v>58</v>
      </c>
      <c r="K99" s="111" t="s">
        <v>73</v>
      </c>
      <c r="L99" s="111">
        <v>47</v>
      </c>
      <c r="M99" s="24" t="s">
        <v>34</v>
      </c>
      <c r="N99" s="19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5"/>
      <c r="AB99" s="5"/>
    </row>
    <row r="100" spans="1:28" ht="15.75">
      <c r="A100" s="21"/>
      <c r="B100" s="24"/>
      <c r="C100" s="89"/>
      <c r="D100" s="24"/>
      <c r="E100" s="89"/>
      <c r="F100" s="89"/>
      <c r="G100" s="89"/>
      <c r="H100" s="98">
        <v>300</v>
      </c>
      <c r="I100" s="98">
        <f>I98+I99+I101</f>
        <v>1</v>
      </c>
      <c r="J100" s="98">
        <f>J98+J99</f>
        <v>0.4</v>
      </c>
      <c r="K100" s="98">
        <f>K98+K99</f>
        <v>42.8</v>
      </c>
      <c r="L100" s="98">
        <f>L98+L99</f>
        <v>183</v>
      </c>
      <c r="M100" s="24"/>
      <c r="N100" s="19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5"/>
      <c r="AB100" s="5"/>
    </row>
    <row r="101" spans="1:28" ht="19.5" customHeight="1">
      <c r="A101" s="21"/>
      <c r="B101" s="24"/>
      <c r="C101" s="24"/>
      <c r="D101" s="89"/>
      <c r="E101" s="89"/>
      <c r="F101" s="24"/>
      <c r="G101" s="106"/>
      <c r="H101" s="106"/>
      <c r="I101" s="106"/>
      <c r="J101" s="106"/>
      <c r="K101" s="106"/>
      <c r="L101" s="106"/>
      <c r="M101" s="106"/>
      <c r="N101" s="19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5"/>
      <c r="AB101" s="5"/>
    </row>
    <row r="102" spans="1:28" ht="22.5" customHeight="1">
      <c r="A102" s="21"/>
      <c r="B102" s="88" t="s">
        <v>46</v>
      </c>
      <c r="C102" s="90"/>
      <c r="D102" s="24"/>
      <c r="E102" s="24"/>
      <c r="F102" s="88"/>
      <c r="G102" s="88"/>
      <c r="H102" s="98">
        <f>H88</f>
        <v>500</v>
      </c>
      <c r="I102" s="98">
        <f>I88</f>
        <v>23.57</v>
      </c>
      <c r="J102" s="98">
        <f>J88</f>
        <v>19.02</v>
      </c>
      <c r="K102" s="98">
        <f>K88</f>
        <v>84.6</v>
      </c>
      <c r="L102" s="98">
        <f>L88</f>
        <v>617</v>
      </c>
      <c r="M102" s="88"/>
      <c r="N102" s="19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5"/>
      <c r="AB102" s="5"/>
    </row>
    <row r="103" spans="1:28" ht="17.25" customHeight="1">
      <c r="A103" s="21"/>
      <c r="B103" s="24" t="s">
        <v>47</v>
      </c>
      <c r="C103" s="88"/>
      <c r="D103" s="24"/>
      <c r="E103" s="24"/>
      <c r="F103" s="88"/>
      <c r="G103" s="88"/>
      <c r="H103" s="98">
        <f>H96</f>
        <v>700</v>
      </c>
      <c r="I103" s="98">
        <f>I96</f>
        <v>22.18</v>
      </c>
      <c r="J103" s="98">
        <f>J96</f>
        <v>22.82</v>
      </c>
      <c r="K103" s="98">
        <f>K96</f>
        <v>100.81</v>
      </c>
      <c r="L103" s="98">
        <f>L96</f>
        <v>730.25</v>
      </c>
      <c r="M103" s="88"/>
      <c r="N103" s="19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5"/>
      <c r="AB103" s="5"/>
    </row>
    <row r="104" spans="1:28" ht="15.75">
      <c r="A104" s="21"/>
      <c r="B104" s="24" t="s">
        <v>103</v>
      </c>
      <c r="C104" s="89"/>
      <c r="D104" s="89"/>
      <c r="E104" s="89"/>
      <c r="F104" s="88"/>
      <c r="G104" s="106"/>
      <c r="H104" s="98">
        <f>H100</f>
        <v>300</v>
      </c>
      <c r="I104" s="98">
        <f>I100</f>
        <v>1</v>
      </c>
      <c r="J104" s="98">
        <f>J100</f>
        <v>0.4</v>
      </c>
      <c r="K104" s="98">
        <f>K100</f>
        <v>42.8</v>
      </c>
      <c r="L104" s="98">
        <f>L100</f>
        <v>183</v>
      </c>
      <c r="M104" s="106"/>
      <c r="N104" s="19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5"/>
      <c r="AB104" s="5"/>
    </row>
    <row r="105" spans="1:28" ht="15.75">
      <c r="A105" s="21"/>
      <c r="B105" s="24"/>
      <c r="C105" s="89"/>
      <c r="D105" s="89"/>
      <c r="E105" s="89"/>
      <c r="F105" s="88"/>
      <c r="G105" s="106"/>
      <c r="H105" s="98">
        <f>H102+H103+H104</f>
        <v>1500</v>
      </c>
      <c r="I105" s="98">
        <f>I102+I103+I104</f>
        <v>46.75</v>
      </c>
      <c r="J105" s="98">
        <f>J102+J103+J104</f>
        <v>42.24</v>
      </c>
      <c r="K105" s="98">
        <f>K102+K103+K104</f>
        <v>228.20999999999998</v>
      </c>
      <c r="L105" s="98">
        <f>L102+L103+L104</f>
        <v>1530.25</v>
      </c>
      <c r="M105" s="140"/>
      <c r="N105" s="19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5"/>
      <c r="AB105" s="5"/>
    </row>
    <row r="106" spans="1:28" ht="15.75">
      <c r="A106" s="21"/>
      <c r="B106" s="24"/>
      <c r="C106" s="89"/>
      <c r="D106" s="89"/>
      <c r="E106" s="89"/>
      <c r="F106" s="88"/>
      <c r="G106" s="106"/>
      <c r="H106" s="98"/>
      <c r="I106" s="98"/>
      <c r="J106" s="98"/>
      <c r="K106" s="98"/>
      <c r="L106" s="98"/>
      <c r="M106" s="140"/>
      <c r="N106" s="19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5"/>
      <c r="AB106" s="5"/>
    </row>
    <row r="107" spans="1:28" ht="18.75" customHeight="1">
      <c r="A107" s="21"/>
      <c r="B107" s="171" t="s">
        <v>77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9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5"/>
      <c r="AB107" s="5"/>
    </row>
    <row r="108" spans="1:28" ht="18.75" customHeight="1">
      <c r="A108" s="21"/>
      <c r="B108" s="171" t="s">
        <v>137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9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5"/>
      <c r="AB108" s="5"/>
    </row>
    <row r="109" spans="1:28" ht="18.75" customHeight="1">
      <c r="A109" s="21"/>
      <c r="B109" s="116"/>
      <c r="C109" s="117"/>
      <c r="D109" s="117"/>
      <c r="E109" s="117"/>
      <c r="F109" s="117"/>
      <c r="G109" s="117"/>
      <c r="H109" s="117"/>
      <c r="I109" s="136"/>
      <c r="J109" s="136"/>
      <c r="K109" s="136"/>
      <c r="L109" s="117"/>
      <c r="M109" s="117"/>
      <c r="N109" s="19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5"/>
      <c r="AB109" s="5"/>
    </row>
    <row r="110" spans="1:28" ht="18.75" customHeight="1">
      <c r="A110" s="21"/>
      <c r="B110" s="121" t="s">
        <v>185</v>
      </c>
      <c r="C110" s="122"/>
      <c r="D110" s="122"/>
      <c r="E110" s="122"/>
      <c r="F110" s="122"/>
      <c r="G110" s="122"/>
      <c r="H110" s="122"/>
      <c r="I110" s="154"/>
      <c r="J110" s="154"/>
      <c r="K110" s="154"/>
      <c r="L110" s="122"/>
      <c r="M110" s="122"/>
      <c r="N110" s="19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5"/>
      <c r="AB110" s="5"/>
    </row>
    <row r="111" spans="1:28" ht="15.75">
      <c r="A111" s="21"/>
      <c r="B111" s="118">
        <v>4</v>
      </c>
      <c r="C111" s="173"/>
      <c r="D111" s="174"/>
      <c r="E111" s="88"/>
      <c r="F111" s="88"/>
      <c r="G111" s="88"/>
      <c r="H111" s="88"/>
      <c r="I111" s="120"/>
      <c r="J111" s="120"/>
      <c r="K111" s="120"/>
      <c r="L111" s="88"/>
      <c r="M111" s="88"/>
      <c r="N111" s="19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5"/>
      <c r="AB111" s="5"/>
    </row>
    <row r="112" spans="1:28" ht="15.75">
      <c r="A112" s="21"/>
      <c r="B112" s="24" t="s">
        <v>182</v>
      </c>
      <c r="C112" s="175"/>
      <c r="D112" s="176"/>
      <c r="E112" s="88"/>
      <c r="F112" s="88"/>
      <c r="G112" s="88"/>
      <c r="H112" s="88"/>
      <c r="I112" s="121"/>
      <c r="J112" s="122" t="s">
        <v>53</v>
      </c>
      <c r="K112" s="110"/>
      <c r="L112" s="110"/>
      <c r="M112" s="88"/>
      <c r="N112" s="19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5"/>
      <c r="AB112" s="5"/>
    </row>
    <row r="113" spans="1:28" ht="40.5" customHeight="1">
      <c r="A113" s="21"/>
      <c r="B113" s="141" t="s">
        <v>44</v>
      </c>
      <c r="C113" s="89" t="s">
        <v>0</v>
      </c>
      <c r="D113" s="89" t="s">
        <v>1</v>
      </c>
      <c r="E113" s="89" t="s">
        <v>21</v>
      </c>
      <c r="F113" s="106" t="s">
        <v>2</v>
      </c>
      <c r="G113" s="89" t="s">
        <v>20</v>
      </c>
      <c r="H113" s="89" t="s">
        <v>38</v>
      </c>
      <c r="I113" s="123" t="s">
        <v>39</v>
      </c>
      <c r="J113" s="123" t="s">
        <v>40</v>
      </c>
      <c r="K113" s="123" t="s">
        <v>41</v>
      </c>
      <c r="L113" s="124" t="s">
        <v>59</v>
      </c>
      <c r="M113" s="89" t="s">
        <v>9</v>
      </c>
      <c r="N113" s="19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5"/>
      <c r="AB113" s="5"/>
    </row>
    <row r="114" spans="1:28" ht="15.75">
      <c r="A114" s="21"/>
      <c r="B114" s="24" t="s">
        <v>60</v>
      </c>
      <c r="C114" s="89"/>
      <c r="D114" s="89"/>
      <c r="E114" s="89"/>
      <c r="F114" s="106"/>
      <c r="G114" s="89"/>
      <c r="H114" s="89"/>
      <c r="I114" s="106"/>
      <c r="J114" s="106"/>
      <c r="K114" s="106"/>
      <c r="L114" s="106"/>
      <c r="M114" s="106"/>
      <c r="N114" s="19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5"/>
      <c r="AB114" s="5"/>
    </row>
    <row r="115" spans="1:28" ht="15.75">
      <c r="A115" s="21"/>
      <c r="B115" s="24" t="s">
        <v>3</v>
      </c>
      <c r="C115" s="89"/>
      <c r="D115" s="89"/>
      <c r="E115" s="89"/>
      <c r="F115" s="106"/>
      <c r="G115" s="89"/>
      <c r="H115" s="89"/>
      <c r="I115" s="106"/>
      <c r="J115" s="114"/>
      <c r="K115" s="114"/>
      <c r="L115" s="114"/>
      <c r="M115" s="106"/>
      <c r="N115" s="19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5"/>
      <c r="AB115" s="5"/>
    </row>
    <row r="116" spans="1:28" ht="32.25" customHeight="1">
      <c r="A116" s="21"/>
      <c r="B116" s="131"/>
      <c r="C116" s="24" t="s">
        <v>6</v>
      </c>
      <c r="D116" s="24" t="s">
        <v>70</v>
      </c>
      <c r="E116" s="24"/>
      <c r="F116" s="88">
        <v>200</v>
      </c>
      <c r="G116" s="88">
        <v>200</v>
      </c>
      <c r="H116" s="88">
        <v>205</v>
      </c>
      <c r="I116" s="108">
        <v>14.04</v>
      </c>
      <c r="J116" s="111">
        <v>15.44</v>
      </c>
      <c r="K116" s="111">
        <v>43.14</v>
      </c>
      <c r="L116" s="111">
        <v>358</v>
      </c>
      <c r="M116" s="158" t="s">
        <v>75</v>
      </c>
      <c r="N116" s="19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5"/>
      <c r="AB116" s="5"/>
    </row>
    <row r="117" spans="1:28" ht="31.5" customHeight="1">
      <c r="A117" s="21"/>
      <c r="B117" s="131"/>
      <c r="C117" s="24"/>
      <c r="D117" s="130" t="s">
        <v>57</v>
      </c>
      <c r="E117" s="24"/>
      <c r="F117" s="88">
        <v>30</v>
      </c>
      <c r="G117" s="88">
        <v>30</v>
      </c>
      <c r="H117" s="128" t="s">
        <v>171</v>
      </c>
      <c r="I117" s="160">
        <v>0.35</v>
      </c>
      <c r="J117" s="161">
        <v>0.08</v>
      </c>
      <c r="K117" s="161">
        <v>9.87</v>
      </c>
      <c r="L117" s="161">
        <v>42.15</v>
      </c>
      <c r="M117" s="152" t="s">
        <v>34</v>
      </c>
      <c r="N117" s="19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5"/>
      <c r="AB117" s="5"/>
    </row>
    <row r="118" spans="1:28" ht="30" customHeight="1">
      <c r="A118" s="21"/>
      <c r="B118" s="131"/>
      <c r="C118" s="88"/>
      <c r="D118" s="130" t="s">
        <v>30</v>
      </c>
      <c r="E118" s="23"/>
      <c r="F118" s="88">
        <v>200</v>
      </c>
      <c r="G118" s="88">
        <v>200</v>
      </c>
      <c r="H118" s="128" t="s">
        <v>162</v>
      </c>
      <c r="I118" s="160">
        <v>0.07</v>
      </c>
      <c r="J118" s="161">
        <v>0.02</v>
      </c>
      <c r="K118" s="161">
        <v>15</v>
      </c>
      <c r="L118" s="161">
        <v>60</v>
      </c>
      <c r="M118" s="152" t="s">
        <v>76</v>
      </c>
      <c r="N118" s="19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5"/>
      <c r="AB118" s="5"/>
    </row>
    <row r="119" spans="1:28" ht="33.75" customHeight="1">
      <c r="A119" s="21"/>
      <c r="B119" s="131"/>
      <c r="C119" s="88"/>
      <c r="D119" s="130" t="s">
        <v>122</v>
      </c>
      <c r="E119" s="23"/>
      <c r="F119" s="88"/>
      <c r="G119" s="88"/>
      <c r="H119" s="128" t="s">
        <v>172</v>
      </c>
      <c r="I119" s="160">
        <v>2.32</v>
      </c>
      <c r="J119" s="161">
        <v>2.95</v>
      </c>
      <c r="K119" s="161">
        <v>0</v>
      </c>
      <c r="L119" s="161">
        <v>36</v>
      </c>
      <c r="M119" s="152" t="s">
        <v>123</v>
      </c>
      <c r="N119" s="19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5"/>
      <c r="AB119" s="5"/>
    </row>
    <row r="120" spans="1:28" ht="30" customHeight="1">
      <c r="A120" s="21"/>
      <c r="B120" s="131"/>
      <c r="C120" s="88"/>
      <c r="D120" s="130" t="s">
        <v>31</v>
      </c>
      <c r="E120" s="22"/>
      <c r="F120" s="109"/>
      <c r="G120" s="109"/>
      <c r="H120" s="128" t="s">
        <v>167</v>
      </c>
      <c r="I120" s="160">
        <v>3.04</v>
      </c>
      <c r="J120" s="161">
        <v>0.32</v>
      </c>
      <c r="K120" s="161">
        <v>19.68</v>
      </c>
      <c r="L120" s="161">
        <v>94.4</v>
      </c>
      <c r="M120" s="152" t="s">
        <v>34</v>
      </c>
      <c r="N120" s="19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5"/>
      <c r="AB120" s="5"/>
    </row>
    <row r="121" spans="1:28" ht="30" customHeight="1">
      <c r="A121" s="21"/>
      <c r="B121" s="165"/>
      <c r="C121" s="88"/>
      <c r="D121" s="130" t="s">
        <v>23</v>
      </c>
      <c r="E121" s="22"/>
      <c r="F121" s="109"/>
      <c r="G121" s="109"/>
      <c r="H121" s="128" t="s">
        <v>22</v>
      </c>
      <c r="I121" s="160">
        <v>3.23</v>
      </c>
      <c r="J121" s="161">
        <v>0.53</v>
      </c>
      <c r="K121" s="161">
        <v>16.95</v>
      </c>
      <c r="L121" s="161">
        <v>70.46</v>
      </c>
      <c r="M121" s="152" t="s">
        <v>34</v>
      </c>
      <c r="N121" s="19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5"/>
      <c r="AB121" s="5"/>
    </row>
    <row r="122" spans="1:28" ht="15.75">
      <c r="A122" s="21"/>
      <c r="B122" s="137"/>
      <c r="C122" s="89" t="s">
        <v>5</v>
      </c>
      <c r="D122" s="89"/>
      <c r="E122" s="89">
        <f>SUM(E116:E118)</f>
        <v>0</v>
      </c>
      <c r="F122" s="88"/>
      <c r="G122" s="106"/>
      <c r="H122" s="101">
        <f>H116+H117+H118+H119+H120+H121</f>
        <v>500</v>
      </c>
      <c r="I122" s="98">
        <f>I116+I117+I118+I119+I120</f>
        <v>19.819999999999997</v>
      </c>
      <c r="J122" s="98">
        <f>J116+J117+J118+J119+J120</f>
        <v>18.81</v>
      </c>
      <c r="K122" s="98">
        <f>K116+K117+K118+K119+K120</f>
        <v>87.69</v>
      </c>
      <c r="L122" s="98">
        <f>L116+L117+L118+L119+L120</f>
        <v>590.55</v>
      </c>
      <c r="M122" s="24"/>
      <c r="N122" s="19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5"/>
      <c r="AB122" s="5"/>
    </row>
    <row r="123" spans="1:28" ht="15.75">
      <c r="A123" s="21"/>
      <c r="B123" s="24" t="s">
        <v>4</v>
      </c>
      <c r="C123" s="24"/>
      <c r="D123" s="89"/>
      <c r="E123" s="89"/>
      <c r="F123" s="88"/>
      <c r="G123" s="88"/>
      <c r="H123" s="106"/>
      <c r="I123" s="114"/>
      <c r="J123" s="114"/>
      <c r="K123" s="114"/>
      <c r="L123" s="114"/>
      <c r="M123" s="106"/>
      <c r="N123" s="19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5"/>
      <c r="AB123" s="5"/>
    </row>
    <row r="124" spans="1:28" ht="32.25" customHeight="1">
      <c r="A124" s="21"/>
      <c r="B124" s="131"/>
      <c r="C124" s="88"/>
      <c r="D124" s="24" t="s">
        <v>155</v>
      </c>
      <c r="E124" s="24"/>
      <c r="F124" s="88"/>
      <c r="G124" s="88"/>
      <c r="H124" s="88" t="s">
        <v>162</v>
      </c>
      <c r="I124" s="108">
        <v>1.48</v>
      </c>
      <c r="J124" s="111">
        <v>4.92</v>
      </c>
      <c r="K124" s="111">
        <v>6.09</v>
      </c>
      <c r="L124" s="111">
        <v>76.25</v>
      </c>
      <c r="M124" s="158" t="s">
        <v>160</v>
      </c>
      <c r="N124" s="19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5"/>
      <c r="AB124" s="5"/>
    </row>
    <row r="125" spans="1:28" ht="30" customHeight="1">
      <c r="A125" s="21"/>
      <c r="B125" s="131"/>
      <c r="C125" s="24"/>
      <c r="D125" s="130" t="s">
        <v>156</v>
      </c>
      <c r="E125" s="22"/>
      <c r="F125" s="24"/>
      <c r="G125" s="88"/>
      <c r="H125" s="128" t="s">
        <v>165</v>
      </c>
      <c r="I125" s="160">
        <v>11.44</v>
      </c>
      <c r="J125" s="161">
        <v>13.76</v>
      </c>
      <c r="K125" s="161">
        <v>15.28</v>
      </c>
      <c r="L125" s="161">
        <v>216</v>
      </c>
      <c r="M125" s="152" t="s">
        <v>34</v>
      </c>
      <c r="N125" s="19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5"/>
      <c r="AB125" s="5"/>
    </row>
    <row r="126" spans="1:28" ht="30" customHeight="1">
      <c r="A126" s="21"/>
      <c r="B126" s="131"/>
      <c r="C126" s="88"/>
      <c r="D126" s="159" t="s">
        <v>157</v>
      </c>
      <c r="E126" s="22"/>
      <c r="F126" s="109"/>
      <c r="G126" s="109"/>
      <c r="H126" s="128" t="s">
        <v>166</v>
      </c>
      <c r="I126" s="160">
        <v>5.73</v>
      </c>
      <c r="J126" s="161">
        <v>6.07</v>
      </c>
      <c r="K126" s="161">
        <v>31.98</v>
      </c>
      <c r="L126" s="161">
        <v>205.5</v>
      </c>
      <c r="M126" s="152" t="s">
        <v>161</v>
      </c>
      <c r="N126" s="19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5"/>
      <c r="AB126" s="5"/>
    </row>
    <row r="127" spans="1:28" ht="32.25" customHeight="1">
      <c r="A127" s="21"/>
      <c r="B127" s="131"/>
      <c r="C127" s="88"/>
      <c r="D127" s="130" t="s">
        <v>158</v>
      </c>
      <c r="E127" s="22"/>
      <c r="F127" s="109"/>
      <c r="G127" s="109"/>
      <c r="H127" s="128" t="s">
        <v>162</v>
      </c>
      <c r="I127" s="160">
        <v>0.2</v>
      </c>
      <c r="J127" s="161">
        <v>0</v>
      </c>
      <c r="K127" s="161">
        <v>26</v>
      </c>
      <c r="L127" s="161">
        <v>106</v>
      </c>
      <c r="M127" s="152" t="s">
        <v>79</v>
      </c>
      <c r="N127" s="19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5"/>
      <c r="AB127" s="5"/>
    </row>
    <row r="128" spans="1:28" ht="34.5" customHeight="1">
      <c r="A128" s="21"/>
      <c r="B128" s="131"/>
      <c r="C128" s="88"/>
      <c r="D128" s="130" t="s">
        <v>23</v>
      </c>
      <c r="E128" s="24"/>
      <c r="F128" s="88"/>
      <c r="G128" s="88"/>
      <c r="H128" s="128" t="s">
        <v>164</v>
      </c>
      <c r="I128" s="160">
        <v>2.15</v>
      </c>
      <c r="J128" s="161">
        <v>0.35</v>
      </c>
      <c r="K128" s="161">
        <v>11.3</v>
      </c>
      <c r="L128" s="161">
        <v>57</v>
      </c>
      <c r="M128" s="152" t="s">
        <v>34</v>
      </c>
      <c r="N128" s="19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5"/>
      <c r="AB128" s="5"/>
    </row>
    <row r="129" spans="1:28" ht="30" customHeight="1">
      <c r="A129" s="21"/>
      <c r="B129" s="131"/>
      <c r="C129" s="24"/>
      <c r="D129" s="130" t="s">
        <v>159</v>
      </c>
      <c r="E129" s="24"/>
      <c r="F129" s="88"/>
      <c r="G129" s="88"/>
      <c r="H129" s="128" t="s">
        <v>22</v>
      </c>
      <c r="I129" s="160">
        <v>2.28</v>
      </c>
      <c r="J129" s="161">
        <v>0.24</v>
      </c>
      <c r="K129" s="161">
        <v>14.76</v>
      </c>
      <c r="L129" s="161">
        <v>70.8</v>
      </c>
      <c r="M129" s="152" t="s">
        <v>34</v>
      </c>
      <c r="N129" s="19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5"/>
      <c r="AB129" s="5"/>
    </row>
    <row r="130" spans="1:28" ht="15" customHeight="1">
      <c r="A130" s="21"/>
      <c r="B130" s="24"/>
      <c r="C130" s="89" t="s">
        <v>5</v>
      </c>
      <c r="D130" s="89"/>
      <c r="E130" s="89"/>
      <c r="F130" s="106"/>
      <c r="G130" s="106"/>
      <c r="H130" s="101">
        <f>H124+H125+H126+H127+H128+H129</f>
        <v>700</v>
      </c>
      <c r="I130" s="101">
        <f>SUM(I124:I129)</f>
        <v>23.279999999999998</v>
      </c>
      <c r="J130" s="162">
        <f>SUM(J124:J129)</f>
        <v>25.34</v>
      </c>
      <c r="K130" s="162">
        <f>SUM(K124:K129)</f>
        <v>105.41</v>
      </c>
      <c r="L130" s="162">
        <f>SUM(L124:L129)</f>
        <v>731.55</v>
      </c>
      <c r="M130" s="163"/>
      <c r="N130" s="19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5"/>
      <c r="AB130" s="5"/>
    </row>
    <row r="131" spans="1:28" ht="16.5" customHeight="1">
      <c r="A131" s="21"/>
      <c r="B131" s="24" t="s">
        <v>97</v>
      </c>
      <c r="C131" s="89"/>
      <c r="D131" s="89"/>
      <c r="E131" s="89"/>
      <c r="F131" s="106"/>
      <c r="G131" s="106"/>
      <c r="H131" s="106"/>
      <c r="I131" s="114"/>
      <c r="J131" s="114"/>
      <c r="K131" s="114"/>
      <c r="L131" s="114"/>
      <c r="M131" s="106"/>
      <c r="N131" s="19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5"/>
      <c r="AB131" s="5"/>
    </row>
    <row r="132" spans="1:28" ht="30.75" customHeight="1">
      <c r="A132" s="21"/>
      <c r="B132" s="24"/>
      <c r="C132" s="89"/>
      <c r="D132" s="89" t="s">
        <v>113</v>
      </c>
      <c r="E132" s="89"/>
      <c r="F132" s="106"/>
      <c r="G132" s="106"/>
      <c r="H132" s="88" t="s">
        <v>71</v>
      </c>
      <c r="I132" s="108" t="s">
        <v>114</v>
      </c>
      <c r="J132" s="108" t="s">
        <v>115</v>
      </c>
      <c r="K132" s="108" t="s">
        <v>116</v>
      </c>
      <c r="L132" s="108" t="s">
        <v>117</v>
      </c>
      <c r="M132" s="24" t="s">
        <v>34</v>
      </c>
      <c r="N132" s="19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5"/>
      <c r="AB132" s="5"/>
    </row>
    <row r="133" spans="1:28" ht="32.25" customHeight="1">
      <c r="A133" s="21"/>
      <c r="B133" s="24"/>
      <c r="C133" s="89"/>
      <c r="D133" s="22" t="s">
        <v>98</v>
      </c>
      <c r="E133" s="22"/>
      <c r="F133" s="24"/>
      <c r="G133" s="88"/>
      <c r="H133" s="88" t="s">
        <v>72</v>
      </c>
      <c r="I133" s="108" t="s">
        <v>100</v>
      </c>
      <c r="J133" s="111" t="s">
        <v>101</v>
      </c>
      <c r="K133" s="111" t="s">
        <v>102</v>
      </c>
      <c r="L133" s="111" t="s">
        <v>99</v>
      </c>
      <c r="M133" s="24" t="s">
        <v>135</v>
      </c>
      <c r="N133" s="19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5"/>
      <c r="AB133" s="5"/>
    </row>
    <row r="134" spans="1:28" ht="22.5" customHeight="1">
      <c r="A134" s="21"/>
      <c r="B134" s="24"/>
      <c r="C134" s="89"/>
      <c r="D134" s="89"/>
      <c r="E134" s="89"/>
      <c r="F134" s="88"/>
      <c r="G134" s="106"/>
      <c r="H134" s="98">
        <v>300</v>
      </c>
      <c r="I134" s="98">
        <f>I132+I133</f>
        <v>11.34</v>
      </c>
      <c r="J134" s="98">
        <f>J132+J133</f>
        <v>15.32</v>
      </c>
      <c r="K134" s="98">
        <f>K132+K133</f>
        <v>66.68</v>
      </c>
      <c r="L134" s="98">
        <f>L132+L133</f>
        <v>452.22</v>
      </c>
      <c r="M134" s="106"/>
      <c r="N134" s="19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5"/>
      <c r="AB134" s="5"/>
    </row>
    <row r="135" spans="1:28" ht="24" customHeight="1">
      <c r="A135" s="21"/>
      <c r="B135" s="24"/>
      <c r="C135" s="88"/>
      <c r="D135" s="24"/>
      <c r="E135" s="24"/>
      <c r="F135" s="88"/>
      <c r="G135" s="88"/>
      <c r="H135" s="88"/>
      <c r="I135" s="88"/>
      <c r="J135" s="88"/>
      <c r="K135" s="88"/>
      <c r="L135" s="88"/>
      <c r="M135" s="88"/>
      <c r="N135" s="19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5"/>
      <c r="AB135" s="5"/>
    </row>
    <row r="136" spans="1:28" ht="23.25" customHeight="1">
      <c r="A136" s="21"/>
      <c r="B136" s="24" t="s">
        <v>62</v>
      </c>
      <c r="C136" s="24"/>
      <c r="D136" s="22"/>
      <c r="E136" s="24"/>
      <c r="F136" s="88"/>
      <c r="G136" s="88"/>
      <c r="H136" s="98">
        <f>H122</f>
        <v>500</v>
      </c>
      <c r="I136" s="98">
        <f>I122</f>
        <v>19.819999999999997</v>
      </c>
      <c r="J136" s="98">
        <f>J122</f>
        <v>18.81</v>
      </c>
      <c r="K136" s="98">
        <f>K122</f>
        <v>87.69</v>
      </c>
      <c r="L136" s="98">
        <f>L122</f>
        <v>590.55</v>
      </c>
      <c r="M136" s="88"/>
      <c r="N136" s="19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5"/>
      <c r="AB136" s="5"/>
    </row>
    <row r="137" spans="1:28" ht="15.75">
      <c r="A137" s="21"/>
      <c r="B137" s="24" t="s">
        <v>63</v>
      </c>
      <c r="C137" s="88"/>
      <c r="D137" s="89"/>
      <c r="E137" s="89"/>
      <c r="F137" s="88"/>
      <c r="G137" s="106"/>
      <c r="H137" s="98">
        <f>H130</f>
        <v>700</v>
      </c>
      <c r="I137" s="98">
        <f>I130</f>
        <v>23.279999999999998</v>
      </c>
      <c r="J137" s="98">
        <f>J130</f>
        <v>25.34</v>
      </c>
      <c r="K137" s="98">
        <f>K130</f>
        <v>105.41</v>
      </c>
      <c r="L137" s="98" t="s">
        <v>112</v>
      </c>
      <c r="M137" s="106"/>
      <c r="N137" s="19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5"/>
      <c r="AB137" s="5"/>
    </row>
    <row r="138" spans="1:28" ht="15.75">
      <c r="A138" s="21"/>
      <c r="B138" s="137" t="s">
        <v>118</v>
      </c>
      <c r="C138" s="120"/>
      <c r="D138" s="120"/>
      <c r="E138" s="120"/>
      <c r="F138" s="120"/>
      <c r="G138" s="120"/>
      <c r="H138" s="142">
        <f>H134</f>
        <v>300</v>
      </c>
      <c r="I138" s="142">
        <f>I134</f>
        <v>11.34</v>
      </c>
      <c r="J138" s="142">
        <f>J134</f>
        <v>15.32</v>
      </c>
      <c r="K138" s="142">
        <f>K134</f>
        <v>66.68</v>
      </c>
      <c r="L138" s="142">
        <f>L134</f>
        <v>452.22</v>
      </c>
      <c r="M138" s="120"/>
      <c r="N138" s="19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5"/>
      <c r="AB138" s="5"/>
    </row>
    <row r="139" spans="1:28" ht="15.75">
      <c r="A139" s="21"/>
      <c r="B139" s="137"/>
      <c r="C139" s="120"/>
      <c r="D139" s="120"/>
      <c r="E139" s="120"/>
      <c r="F139" s="120"/>
      <c r="G139" s="120"/>
      <c r="H139" s="142">
        <f>H136+H137+H138</f>
        <v>1500</v>
      </c>
      <c r="I139" s="142">
        <f>I136+I137+I138</f>
        <v>54.44</v>
      </c>
      <c r="J139" s="142">
        <f>J136+J137+J138</f>
        <v>59.47</v>
      </c>
      <c r="K139" s="142">
        <f>K136+K137+K138</f>
        <v>259.78</v>
      </c>
      <c r="L139" s="142">
        <f>L136+L137+L138</f>
        <v>1858.02</v>
      </c>
      <c r="M139" s="120"/>
      <c r="N139" s="19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5"/>
      <c r="AB139" s="5"/>
    </row>
    <row r="140" spans="1:28" ht="15.75">
      <c r="A140" s="21"/>
      <c r="B140" s="131"/>
      <c r="C140" s="88"/>
      <c r="D140" s="88"/>
      <c r="E140" s="88"/>
      <c r="F140" s="88"/>
      <c r="G140" s="88"/>
      <c r="H140" s="98"/>
      <c r="I140" s="98"/>
      <c r="J140" s="98"/>
      <c r="K140" s="98"/>
      <c r="L140" s="98"/>
      <c r="M140" s="88"/>
      <c r="N140" s="19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5"/>
      <c r="AB140" s="5"/>
    </row>
    <row r="141" spans="1:28" ht="15.75" customHeight="1">
      <c r="A141" s="21"/>
      <c r="B141" s="171" t="s">
        <v>77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7"/>
      <c r="N141" s="19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5"/>
      <c r="AB141" s="5"/>
    </row>
    <row r="142" spans="1:28" ht="30.75" customHeight="1">
      <c r="A142" s="42"/>
      <c r="B142" s="157" t="s">
        <v>137</v>
      </c>
      <c r="C142" s="157"/>
      <c r="D142" s="157"/>
      <c r="E142" s="157" t="s">
        <v>144</v>
      </c>
      <c r="F142" s="157"/>
      <c r="G142" s="157"/>
      <c r="H142" s="157"/>
      <c r="I142" s="157"/>
      <c r="J142" s="157"/>
      <c r="K142" s="157"/>
      <c r="L142" s="157"/>
      <c r="M142" s="143"/>
      <c r="N142" s="86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5"/>
      <c r="AB142" s="5"/>
    </row>
    <row r="143" spans="1:28" ht="15.75" customHeight="1">
      <c r="A143" s="42"/>
      <c r="B143" s="145" t="s">
        <v>185</v>
      </c>
      <c r="C143" s="145" t="s">
        <v>139</v>
      </c>
      <c r="D143" s="145"/>
      <c r="E143" s="145" t="s">
        <v>141</v>
      </c>
      <c r="F143" s="145" t="s">
        <v>142</v>
      </c>
      <c r="G143" s="145" t="s">
        <v>143</v>
      </c>
      <c r="H143" s="145"/>
      <c r="I143" s="145"/>
      <c r="J143" s="145"/>
      <c r="K143" s="145"/>
      <c r="L143" s="145"/>
      <c r="M143" s="145"/>
      <c r="N143" s="86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5"/>
      <c r="AB143" s="5"/>
    </row>
    <row r="144" spans="1:28" ht="15.75" customHeight="1">
      <c r="A144" s="21"/>
      <c r="B144" s="155"/>
      <c r="C144" s="143"/>
      <c r="D144" s="143"/>
      <c r="E144" s="143"/>
      <c r="F144" s="143"/>
      <c r="G144" s="146"/>
      <c r="H144" s="146"/>
      <c r="I144" s="143"/>
      <c r="J144" s="143"/>
      <c r="K144" s="143"/>
      <c r="L144" s="143" t="s">
        <v>148</v>
      </c>
      <c r="M144" s="147"/>
      <c r="N144" s="86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5"/>
      <c r="AB144" s="5"/>
    </row>
    <row r="145" spans="1:28" ht="15.75">
      <c r="A145" s="21"/>
      <c r="B145" s="148" t="s">
        <v>85</v>
      </c>
      <c r="C145" s="200"/>
      <c r="D145" s="201"/>
      <c r="E145" s="128"/>
      <c r="F145" s="128"/>
      <c r="G145" s="128"/>
      <c r="H145" s="128"/>
      <c r="I145" s="149"/>
      <c r="J145" s="149"/>
      <c r="K145" s="149"/>
      <c r="L145" s="128"/>
      <c r="M145" s="128"/>
      <c r="N145" s="19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5"/>
      <c r="AB145" s="5"/>
    </row>
    <row r="146" spans="1:28" ht="15.75">
      <c r="A146" s="21"/>
      <c r="B146" s="24" t="s">
        <v>183</v>
      </c>
      <c r="C146" s="175"/>
      <c r="D146" s="176"/>
      <c r="E146" s="88"/>
      <c r="F146" s="88" t="s">
        <v>10</v>
      </c>
      <c r="G146" s="88"/>
      <c r="H146" s="88"/>
      <c r="I146" s="121"/>
      <c r="J146" s="122" t="s">
        <v>53</v>
      </c>
      <c r="K146" s="110"/>
      <c r="L146" s="110"/>
      <c r="M146" s="88"/>
      <c r="N146" s="19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5"/>
      <c r="AB146" s="5"/>
    </row>
    <row r="147" spans="1:28" ht="39" customHeight="1">
      <c r="A147" s="21"/>
      <c r="B147" s="141" t="s">
        <v>44</v>
      </c>
      <c r="C147" s="89" t="s">
        <v>0</v>
      </c>
      <c r="D147" s="89" t="s">
        <v>1</v>
      </c>
      <c r="E147" s="89" t="s">
        <v>21</v>
      </c>
      <c r="F147" s="106" t="s">
        <v>2</v>
      </c>
      <c r="G147" s="89" t="s">
        <v>20</v>
      </c>
      <c r="H147" s="89" t="s">
        <v>38</v>
      </c>
      <c r="I147" s="123" t="s">
        <v>39</v>
      </c>
      <c r="J147" s="123" t="s">
        <v>40</v>
      </c>
      <c r="K147" s="123" t="s">
        <v>41</v>
      </c>
      <c r="L147" s="106" t="s">
        <v>64</v>
      </c>
      <c r="M147" s="89" t="s">
        <v>9</v>
      </c>
      <c r="N147" s="19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5"/>
      <c r="AB147" s="5"/>
    </row>
    <row r="148" spans="1:28" ht="15.75">
      <c r="A148" s="21"/>
      <c r="B148" s="24" t="s">
        <v>65</v>
      </c>
      <c r="C148" s="88"/>
      <c r="D148" s="89"/>
      <c r="E148" s="89"/>
      <c r="F148" s="88"/>
      <c r="G148" s="88"/>
      <c r="H148" s="88"/>
      <c r="I148" s="88"/>
      <c r="J148" s="88"/>
      <c r="K148" s="88"/>
      <c r="L148" s="88"/>
      <c r="M148" s="88"/>
      <c r="N148" s="19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5"/>
      <c r="AB148" s="5"/>
    </row>
    <row r="149" spans="1:28" ht="15.75">
      <c r="A149" s="21"/>
      <c r="B149" s="144" t="s">
        <v>3</v>
      </c>
      <c r="C149" s="88"/>
      <c r="D149" s="89"/>
      <c r="E149" s="89"/>
      <c r="F149" s="88"/>
      <c r="G149" s="88"/>
      <c r="H149" s="88"/>
      <c r="I149" s="88"/>
      <c r="J149" s="88"/>
      <c r="K149" s="88"/>
      <c r="L149" s="110"/>
      <c r="M149" s="88"/>
      <c r="N149" s="19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5"/>
      <c r="AB149" s="5"/>
    </row>
    <row r="150" spans="1:28" ht="32.25" customHeight="1">
      <c r="A150" s="21"/>
      <c r="B150" s="131"/>
      <c r="C150" s="24" t="s">
        <v>7</v>
      </c>
      <c r="D150" s="130" t="s">
        <v>33</v>
      </c>
      <c r="E150" s="24"/>
      <c r="F150" s="88">
        <v>155</v>
      </c>
      <c r="G150" s="88">
        <v>155</v>
      </c>
      <c r="H150" s="128" t="s">
        <v>168</v>
      </c>
      <c r="I150" s="160">
        <v>9.96</v>
      </c>
      <c r="J150" s="161">
        <v>10.74</v>
      </c>
      <c r="K150" s="161">
        <v>31.84</v>
      </c>
      <c r="L150" s="161">
        <v>315</v>
      </c>
      <c r="M150" s="152" t="s">
        <v>105</v>
      </c>
      <c r="N150" s="19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5"/>
      <c r="AB150" s="5"/>
    </row>
    <row r="151" spans="1:28" ht="34.5" customHeight="1">
      <c r="A151" s="21"/>
      <c r="B151" s="131"/>
      <c r="C151" s="24"/>
      <c r="D151" s="130" t="s">
        <v>131</v>
      </c>
      <c r="E151" s="23">
        <v>2.5</v>
      </c>
      <c r="F151" s="90">
        <v>200</v>
      </c>
      <c r="G151" s="90">
        <v>200</v>
      </c>
      <c r="H151" s="128" t="s">
        <v>169</v>
      </c>
      <c r="I151" s="160">
        <v>5.83</v>
      </c>
      <c r="J151" s="161">
        <v>8.75</v>
      </c>
      <c r="K151" s="161">
        <v>10.25</v>
      </c>
      <c r="L151" s="161">
        <v>111</v>
      </c>
      <c r="M151" s="152" t="s">
        <v>34</v>
      </c>
      <c r="N151" s="19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5"/>
      <c r="AB151" s="5"/>
    </row>
    <row r="152" spans="1:28" ht="33" customHeight="1">
      <c r="A152" s="21"/>
      <c r="B152" s="131"/>
      <c r="C152" s="23" t="s">
        <v>8</v>
      </c>
      <c r="D152" s="159" t="s">
        <v>120</v>
      </c>
      <c r="E152" s="23">
        <v>2.5</v>
      </c>
      <c r="F152" s="90">
        <v>200</v>
      </c>
      <c r="G152" s="90">
        <v>200</v>
      </c>
      <c r="H152" s="164" t="s">
        <v>162</v>
      </c>
      <c r="I152" s="160">
        <v>0.07</v>
      </c>
      <c r="J152" s="161">
        <v>0.02</v>
      </c>
      <c r="K152" s="161">
        <v>15</v>
      </c>
      <c r="L152" s="161">
        <v>60</v>
      </c>
      <c r="M152" s="152" t="s">
        <v>76</v>
      </c>
      <c r="N152" s="19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5"/>
      <c r="AB152" s="5"/>
    </row>
    <row r="153" spans="1:28" ht="33" customHeight="1">
      <c r="A153" s="21"/>
      <c r="B153" s="131"/>
      <c r="C153" s="24"/>
      <c r="D153" s="159" t="s">
        <v>31</v>
      </c>
      <c r="E153" s="22"/>
      <c r="F153" s="109">
        <v>10</v>
      </c>
      <c r="G153" s="109">
        <v>20</v>
      </c>
      <c r="H153" s="164" t="s">
        <v>167</v>
      </c>
      <c r="I153" s="160">
        <v>3.04</v>
      </c>
      <c r="J153" s="161">
        <v>0.32</v>
      </c>
      <c r="K153" s="161">
        <v>19.68</v>
      </c>
      <c r="L153" s="161">
        <v>94.4</v>
      </c>
      <c r="M153" s="152" t="s">
        <v>34</v>
      </c>
      <c r="N153" s="19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5"/>
      <c r="AB153" s="5"/>
    </row>
    <row r="154" spans="1:28" ht="30.75" customHeight="1">
      <c r="A154" s="21"/>
      <c r="B154" s="131"/>
      <c r="C154" s="24"/>
      <c r="D154" s="159" t="s">
        <v>23</v>
      </c>
      <c r="E154" s="24"/>
      <c r="F154" s="88"/>
      <c r="G154" s="88"/>
      <c r="H154" s="164" t="s">
        <v>164</v>
      </c>
      <c r="I154" s="160">
        <v>2.15</v>
      </c>
      <c r="J154" s="161">
        <v>0.35</v>
      </c>
      <c r="K154" s="161">
        <v>11.3</v>
      </c>
      <c r="L154" s="161">
        <v>57</v>
      </c>
      <c r="M154" s="152" t="s">
        <v>34</v>
      </c>
      <c r="N154" s="19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5"/>
      <c r="AB154" s="5"/>
    </row>
    <row r="155" spans="1:28" ht="15.75">
      <c r="A155" s="21"/>
      <c r="B155" s="24"/>
      <c r="C155" s="89" t="s">
        <v>5</v>
      </c>
      <c r="D155" s="89"/>
      <c r="E155" s="89"/>
      <c r="F155" s="88"/>
      <c r="G155" s="106"/>
      <c r="H155" s="101">
        <f>H150+H151+H152+H153+H154</f>
        <v>530</v>
      </c>
      <c r="I155" s="101">
        <f>SUM(I150:I154)</f>
        <v>21.05</v>
      </c>
      <c r="J155" s="162">
        <f>SUM(J150:J154)</f>
        <v>20.180000000000003</v>
      </c>
      <c r="K155" s="162">
        <f>SUM(K150:K154)</f>
        <v>88.07000000000001</v>
      </c>
      <c r="L155" s="162">
        <f>SUM(L150:L154)</f>
        <v>637.4</v>
      </c>
      <c r="M155" s="163"/>
      <c r="N155" s="19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5"/>
      <c r="AB155" s="5"/>
    </row>
    <row r="156" spans="1:28" ht="21" customHeight="1">
      <c r="A156" s="21"/>
      <c r="B156" s="24" t="s">
        <v>66</v>
      </c>
      <c r="C156" s="88"/>
      <c r="D156" s="89"/>
      <c r="E156" s="89"/>
      <c r="F156" s="88"/>
      <c r="G156" s="88"/>
      <c r="H156" s="106"/>
      <c r="I156" s="114"/>
      <c r="J156" s="114"/>
      <c r="K156" s="114"/>
      <c r="L156" s="114"/>
      <c r="M156" s="88"/>
      <c r="N156" s="19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5"/>
      <c r="AB156" s="5"/>
    </row>
    <row r="157" spans="1:28" ht="33.75" customHeight="1">
      <c r="A157" s="21"/>
      <c r="B157" s="131"/>
      <c r="C157" s="88"/>
      <c r="D157" s="24" t="s">
        <v>126</v>
      </c>
      <c r="E157" s="24"/>
      <c r="F157" s="88"/>
      <c r="G157" s="88"/>
      <c r="H157" s="88" t="s">
        <v>173</v>
      </c>
      <c r="I157" s="108">
        <v>6.24</v>
      </c>
      <c r="J157" s="111">
        <v>14.42</v>
      </c>
      <c r="K157" s="111">
        <v>12.75</v>
      </c>
      <c r="L157" s="111">
        <v>241.8</v>
      </c>
      <c r="M157" s="167" t="s">
        <v>81</v>
      </c>
      <c r="N157" s="19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5"/>
      <c r="AB157" s="5"/>
    </row>
    <row r="158" spans="1:28" ht="31.5" customHeight="1">
      <c r="A158" s="21"/>
      <c r="B158" s="131"/>
      <c r="C158" s="88"/>
      <c r="D158" s="130" t="s">
        <v>35</v>
      </c>
      <c r="E158" s="24"/>
      <c r="F158" s="88"/>
      <c r="G158" s="88"/>
      <c r="H158" s="128" t="s">
        <v>162</v>
      </c>
      <c r="I158" s="160">
        <v>11.95</v>
      </c>
      <c r="J158" s="161">
        <v>10.47</v>
      </c>
      <c r="K158" s="161">
        <v>31.73</v>
      </c>
      <c r="L158" s="161">
        <v>205.3</v>
      </c>
      <c r="M158" s="152" t="s">
        <v>78</v>
      </c>
      <c r="N158" s="19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5"/>
      <c r="AB158" s="5"/>
    </row>
    <row r="159" spans="1:28" ht="35.25" customHeight="1">
      <c r="A159" s="21"/>
      <c r="B159" s="131"/>
      <c r="C159" s="88"/>
      <c r="D159" s="130" t="s">
        <v>124</v>
      </c>
      <c r="E159" s="24"/>
      <c r="F159" s="88"/>
      <c r="G159" s="88"/>
      <c r="H159" s="128" t="s">
        <v>162</v>
      </c>
      <c r="I159" s="160">
        <v>0.45</v>
      </c>
      <c r="J159" s="161">
        <v>0.1</v>
      </c>
      <c r="K159" s="161">
        <v>33.99</v>
      </c>
      <c r="L159" s="161">
        <v>141.2</v>
      </c>
      <c r="M159" s="152" t="s">
        <v>79</v>
      </c>
      <c r="N159" s="19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5"/>
      <c r="AB159" s="5"/>
    </row>
    <row r="160" spans="1:28" ht="33.75" customHeight="1">
      <c r="A160" s="21"/>
      <c r="B160" s="131"/>
      <c r="C160" s="88"/>
      <c r="D160" s="130" t="s">
        <v>31</v>
      </c>
      <c r="E160" s="24"/>
      <c r="F160" s="88"/>
      <c r="G160" s="88"/>
      <c r="H160" s="128" t="s">
        <v>22</v>
      </c>
      <c r="I160" s="160">
        <v>2.28</v>
      </c>
      <c r="J160" s="161">
        <v>0.24</v>
      </c>
      <c r="K160" s="161">
        <v>14.76</v>
      </c>
      <c r="L160" s="161">
        <v>70.8</v>
      </c>
      <c r="M160" s="152" t="s">
        <v>34</v>
      </c>
      <c r="N160" s="19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5"/>
      <c r="AB160" s="5"/>
    </row>
    <row r="161" spans="1:28" ht="32.25" customHeight="1">
      <c r="A161" s="21"/>
      <c r="B161" s="131"/>
      <c r="C161" s="24"/>
      <c r="D161" s="130" t="s">
        <v>23</v>
      </c>
      <c r="E161" s="24"/>
      <c r="F161" s="88"/>
      <c r="G161" s="88"/>
      <c r="H161" s="128" t="s">
        <v>164</v>
      </c>
      <c r="I161" s="160">
        <v>2.15</v>
      </c>
      <c r="J161" s="161">
        <v>0.35</v>
      </c>
      <c r="K161" s="161">
        <v>11.3</v>
      </c>
      <c r="L161" s="161">
        <v>57</v>
      </c>
      <c r="M161" s="152" t="s">
        <v>34</v>
      </c>
      <c r="N161" s="19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5"/>
      <c r="AB161" s="5"/>
    </row>
    <row r="162" spans="1:28" ht="15.75">
      <c r="A162" s="21"/>
      <c r="B162" s="24"/>
      <c r="C162" s="89" t="s">
        <v>5</v>
      </c>
      <c r="D162" s="89"/>
      <c r="E162" s="89"/>
      <c r="F162" s="106"/>
      <c r="G162" s="106"/>
      <c r="H162" s="101">
        <f>H157+H158+H159+H160+H161</f>
        <v>700</v>
      </c>
      <c r="I162" s="101">
        <f>SUM(I157:I161)</f>
        <v>23.069999999999997</v>
      </c>
      <c r="J162" s="162">
        <f>SUM(J157:J161)</f>
        <v>25.580000000000002</v>
      </c>
      <c r="K162" s="162">
        <f>SUM(K157:K161)</f>
        <v>104.53</v>
      </c>
      <c r="L162" s="162">
        <f>SUM(L157:L161)</f>
        <v>716.0999999999999</v>
      </c>
      <c r="M162" s="152"/>
      <c r="N162" s="19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5"/>
      <c r="AB162" s="5"/>
    </row>
    <row r="163" spans="1:28" ht="19.5" customHeight="1">
      <c r="A163" s="21"/>
      <c r="B163" s="24" t="s">
        <v>97</v>
      </c>
      <c r="C163" s="89"/>
      <c r="D163" s="89"/>
      <c r="E163" s="89"/>
      <c r="F163" s="106"/>
      <c r="G163" s="106"/>
      <c r="H163" s="106"/>
      <c r="I163" s="114"/>
      <c r="J163" s="114"/>
      <c r="K163" s="114"/>
      <c r="L163" s="114"/>
      <c r="M163" s="106"/>
      <c r="N163" s="19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5"/>
      <c r="AB163" s="5"/>
    </row>
    <row r="164" spans="1:28" ht="20.25" customHeight="1">
      <c r="A164" s="21"/>
      <c r="B164" s="24"/>
      <c r="C164" s="89"/>
      <c r="D164" s="24" t="s">
        <v>87</v>
      </c>
      <c r="E164" s="89"/>
      <c r="F164" s="89"/>
      <c r="G164" s="89"/>
      <c r="H164" s="88" t="s">
        <v>71</v>
      </c>
      <c r="I164" s="108" t="s">
        <v>67</v>
      </c>
      <c r="J164" s="111" t="s">
        <v>90</v>
      </c>
      <c r="K164" s="111" t="s">
        <v>68</v>
      </c>
      <c r="L164" s="111" t="s">
        <v>89</v>
      </c>
      <c r="M164" s="24" t="s">
        <v>34</v>
      </c>
      <c r="N164" s="19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5"/>
      <c r="AB164" s="5"/>
    </row>
    <row r="165" spans="1:28" ht="20.25" customHeight="1">
      <c r="A165" s="21"/>
      <c r="B165" s="24"/>
      <c r="C165" s="89"/>
      <c r="D165" s="24" t="s">
        <v>88</v>
      </c>
      <c r="E165" s="89"/>
      <c r="F165" s="89"/>
      <c r="G165" s="89"/>
      <c r="H165" s="88" t="s">
        <v>72</v>
      </c>
      <c r="I165" s="108" t="s">
        <v>58</v>
      </c>
      <c r="J165" s="111" t="s">
        <v>58</v>
      </c>
      <c r="K165" s="111" t="s">
        <v>73</v>
      </c>
      <c r="L165" s="111" t="s">
        <v>74</v>
      </c>
      <c r="M165" s="24" t="s">
        <v>34</v>
      </c>
      <c r="N165" s="19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5"/>
      <c r="AB165" s="5"/>
    </row>
    <row r="166" spans="1:28" ht="20.25" customHeight="1">
      <c r="A166" s="21"/>
      <c r="B166" s="24"/>
      <c r="C166" s="89"/>
      <c r="D166" s="24"/>
      <c r="E166" s="89"/>
      <c r="F166" s="89"/>
      <c r="G166" s="89"/>
      <c r="H166" s="98">
        <v>300</v>
      </c>
      <c r="I166" s="98" t="s">
        <v>92</v>
      </c>
      <c r="J166" s="98" t="s">
        <v>93</v>
      </c>
      <c r="K166" s="98" t="s">
        <v>94</v>
      </c>
      <c r="L166" s="98" t="s">
        <v>95</v>
      </c>
      <c r="M166" s="24"/>
      <c r="N166" s="19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5"/>
      <c r="AB166" s="5"/>
    </row>
    <row r="167" spans="1:28" ht="15.75">
      <c r="A167" s="21"/>
      <c r="B167" s="24" t="s">
        <v>10</v>
      </c>
      <c r="C167" s="89"/>
      <c r="D167" s="89"/>
      <c r="E167" s="89"/>
      <c r="F167" s="106"/>
      <c r="G167" s="106"/>
      <c r="H167" s="106"/>
      <c r="I167" s="106"/>
      <c r="J167" s="106"/>
      <c r="K167" s="106"/>
      <c r="L167" s="106"/>
      <c r="M167" s="106"/>
      <c r="N167" s="19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5"/>
      <c r="AB167" s="5"/>
    </row>
    <row r="168" spans="1:28" ht="15.75">
      <c r="A168" s="21"/>
      <c r="B168" s="24" t="s">
        <v>46</v>
      </c>
      <c r="C168" s="24"/>
      <c r="D168" s="24"/>
      <c r="E168" s="24"/>
      <c r="F168" s="24"/>
      <c r="G168" s="88"/>
      <c r="H168" s="98">
        <f>H155</f>
        <v>530</v>
      </c>
      <c r="I168" s="98">
        <f>I155</f>
        <v>21.05</v>
      </c>
      <c r="J168" s="98">
        <f>J155</f>
        <v>20.180000000000003</v>
      </c>
      <c r="K168" s="98">
        <f>K155</f>
        <v>88.07000000000001</v>
      </c>
      <c r="L168" s="98">
        <f>L155</f>
        <v>637.4</v>
      </c>
      <c r="M168" s="88"/>
      <c r="N168" s="19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5"/>
      <c r="AB168" s="5"/>
    </row>
    <row r="169" spans="1:28" ht="23.25" customHeight="1">
      <c r="A169" s="21"/>
      <c r="B169" s="24" t="s">
        <v>47</v>
      </c>
      <c r="C169" s="90"/>
      <c r="D169" s="22"/>
      <c r="E169" s="23"/>
      <c r="F169" s="90"/>
      <c r="G169" s="90"/>
      <c r="H169" s="98">
        <f>H162</f>
        <v>700</v>
      </c>
      <c r="I169" s="98">
        <f>I162</f>
        <v>23.069999999999997</v>
      </c>
      <c r="J169" s="98">
        <f>J162</f>
        <v>25.580000000000002</v>
      </c>
      <c r="K169" s="98">
        <f>K162</f>
        <v>104.53</v>
      </c>
      <c r="L169" s="98">
        <f>L162</f>
        <v>716.0999999999999</v>
      </c>
      <c r="M169" s="88"/>
      <c r="N169" s="19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5"/>
      <c r="AB169" s="5"/>
    </row>
    <row r="170" spans="1:28" ht="15.75">
      <c r="A170" s="21"/>
      <c r="B170" s="24" t="s">
        <v>119</v>
      </c>
      <c r="C170" s="89"/>
      <c r="D170" s="89"/>
      <c r="E170" s="89"/>
      <c r="F170" s="88"/>
      <c r="G170" s="106"/>
      <c r="H170" s="98">
        <f>H166</f>
        <v>300</v>
      </c>
      <c r="I170" s="98" t="str">
        <f>I166</f>
        <v>1,22</v>
      </c>
      <c r="J170" s="98" t="str">
        <f>J166</f>
        <v>0,56</v>
      </c>
      <c r="K170" s="98" t="str">
        <f>K166</f>
        <v>33,8</v>
      </c>
      <c r="L170" s="98" t="str">
        <f>L166</f>
        <v>146,9</v>
      </c>
      <c r="M170" s="106"/>
      <c r="N170" s="19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5"/>
      <c r="AB170" s="5"/>
    </row>
    <row r="171" spans="1:28" ht="15.75">
      <c r="A171" s="21"/>
      <c r="B171" s="24"/>
      <c r="C171" s="89"/>
      <c r="D171" s="89"/>
      <c r="E171" s="89"/>
      <c r="F171" s="88"/>
      <c r="G171" s="106"/>
      <c r="H171" s="98">
        <f>H168+H169+H170</f>
        <v>1530</v>
      </c>
      <c r="I171" s="98">
        <f>I168+I169+I170</f>
        <v>45.339999999999996</v>
      </c>
      <c r="J171" s="98">
        <f>J168+J169+J170</f>
        <v>46.32000000000001</v>
      </c>
      <c r="K171" s="98">
        <f>K168+K169+K170</f>
        <v>226.40000000000003</v>
      </c>
      <c r="L171" s="98">
        <f>L168+L169+L170</f>
        <v>1500.4</v>
      </c>
      <c r="M171" s="106"/>
      <c r="N171" s="19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5"/>
      <c r="AB171" s="5"/>
    </row>
    <row r="172" spans="1:28" ht="15.75">
      <c r="A172" s="21"/>
      <c r="B172" s="24"/>
      <c r="C172" s="89"/>
      <c r="D172" s="89"/>
      <c r="E172" s="89"/>
      <c r="F172" s="88"/>
      <c r="G172" s="106"/>
      <c r="H172" s="98"/>
      <c r="I172" s="98"/>
      <c r="J172" s="98"/>
      <c r="K172" s="98"/>
      <c r="L172" s="98"/>
      <c r="M172" s="106"/>
      <c r="N172" s="19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5"/>
      <c r="AB172" s="5"/>
    </row>
    <row r="173" spans="1:28" ht="18.75" customHeight="1">
      <c r="A173" s="42"/>
      <c r="B173" s="180" t="s">
        <v>145</v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9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5"/>
      <c r="AB173" s="5"/>
    </row>
    <row r="174" spans="1:28" ht="25.5" customHeight="1">
      <c r="A174" s="42"/>
      <c r="B174" s="150" t="s">
        <v>146</v>
      </c>
      <c r="C174" s="151" t="s">
        <v>146</v>
      </c>
      <c r="D174" s="115"/>
      <c r="E174" s="115" t="s">
        <v>139</v>
      </c>
      <c r="F174" s="115" t="s">
        <v>140</v>
      </c>
      <c r="G174" s="115" t="s">
        <v>141</v>
      </c>
      <c r="H174" s="115"/>
      <c r="I174" s="115"/>
      <c r="J174" s="115"/>
      <c r="K174" s="115"/>
      <c r="L174" s="152"/>
      <c r="M174" s="130"/>
      <c r="N174" s="49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5"/>
      <c r="AB174" s="5"/>
    </row>
    <row r="175" spans="1:28" ht="30.75" customHeight="1">
      <c r="A175" s="42"/>
      <c r="B175" s="156" t="s">
        <v>186</v>
      </c>
      <c r="C175" s="156"/>
      <c r="D175" s="156"/>
      <c r="E175" s="144"/>
      <c r="F175" s="145"/>
      <c r="G175" s="153"/>
      <c r="H175" s="153"/>
      <c r="I175" s="145"/>
      <c r="J175" s="145"/>
      <c r="K175" s="145"/>
      <c r="L175" s="110" t="s">
        <v>149</v>
      </c>
      <c r="M175" s="88"/>
      <c r="N175" s="49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5"/>
      <c r="AB175" s="5"/>
    </row>
    <row r="176" spans="1:28" ht="15.75">
      <c r="A176" s="42"/>
      <c r="B176" s="81"/>
      <c r="C176" s="181"/>
      <c r="D176" s="181"/>
      <c r="E176" s="51"/>
      <c r="F176" s="36"/>
      <c r="G176" s="36"/>
      <c r="H176" s="36"/>
      <c r="I176" s="36"/>
      <c r="J176" s="36"/>
      <c r="K176" s="36"/>
      <c r="L176" s="36"/>
      <c r="M176" s="36"/>
      <c r="N176" s="41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5"/>
      <c r="AB176" s="5"/>
    </row>
    <row r="177" spans="1:28" ht="15.75">
      <c r="A177" s="42"/>
      <c r="B177" s="43"/>
      <c r="C177" s="191"/>
      <c r="D177" s="191"/>
      <c r="E177" s="51"/>
      <c r="F177" s="36"/>
      <c r="G177" s="36"/>
      <c r="H177" s="36"/>
      <c r="I177" s="36"/>
      <c r="J177" s="36"/>
      <c r="K177" s="36"/>
      <c r="L177" s="36"/>
      <c r="M177" s="36"/>
      <c r="N177" s="41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5"/>
      <c r="AB177" s="5"/>
    </row>
    <row r="178" spans="1:28" ht="15.75">
      <c r="A178" s="42"/>
      <c r="B178" s="43"/>
      <c r="C178" s="192"/>
      <c r="D178" s="192"/>
      <c r="E178" s="43"/>
      <c r="F178" s="36"/>
      <c r="G178" s="36"/>
      <c r="H178" s="36"/>
      <c r="I178" s="36"/>
      <c r="J178" s="36"/>
      <c r="K178" s="36"/>
      <c r="L178" s="36"/>
      <c r="M178" s="36"/>
      <c r="N178" s="41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5"/>
      <c r="AB178" s="5"/>
    </row>
    <row r="179" spans="1:28" ht="31.5" customHeight="1">
      <c r="A179" s="42"/>
      <c r="B179" s="50"/>
      <c r="C179" s="50" t="s">
        <v>0</v>
      </c>
      <c r="D179" s="50"/>
      <c r="E179" s="52" t="s">
        <v>21</v>
      </c>
      <c r="F179" s="39" t="s">
        <v>2</v>
      </c>
      <c r="G179" s="52" t="s">
        <v>20</v>
      </c>
      <c r="H179" s="52"/>
      <c r="I179" s="39"/>
      <c r="J179" s="39"/>
      <c r="K179" s="39"/>
      <c r="L179" s="39"/>
      <c r="M179" s="39"/>
      <c r="N179" s="41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5"/>
      <c r="AB179" s="5"/>
    </row>
    <row r="180" spans="1:28" ht="15.75">
      <c r="A180" s="42"/>
      <c r="B180" s="43"/>
      <c r="C180" s="56"/>
      <c r="D180" s="52"/>
      <c r="E180" s="52"/>
      <c r="F180" s="36"/>
      <c r="G180" s="36"/>
      <c r="H180" s="36"/>
      <c r="I180" s="36"/>
      <c r="J180" s="36"/>
      <c r="K180" s="36"/>
      <c r="L180" s="36"/>
      <c r="M180" s="36"/>
      <c r="N180" s="41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5"/>
      <c r="AB180" s="5"/>
    </row>
    <row r="181" spans="1:28" ht="33" customHeight="1">
      <c r="A181" s="42"/>
      <c r="B181" s="43"/>
      <c r="C181" s="53"/>
      <c r="D181" s="82"/>
      <c r="E181" s="82"/>
      <c r="F181" s="83"/>
      <c r="G181" s="83"/>
      <c r="H181" s="83"/>
      <c r="I181" s="36"/>
      <c r="J181" s="36"/>
      <c r="K181" s="36"/>
      <c r="L181" s="36"/>
      <c r="M181" s="36"/>
      <c r="N181" s="41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5"/>
      <c r="AB181" s="5"/>
    </row>
    <row r="182" spans="1:28" ht="28.5" customHeight="1">
      <c r="A182" s="42"/>
      <c r="B182" s="53"/>
      <c r="C182" s="53"/>
      <c r="D182" s="43"/>
      <c r="E182" s="43"/>
      <c r="F182" s="36"/>
      <c r="G182" s="36"/>
      <c r="H182" s="36"/>
      <c r="I182" s="36"/>
      <c r="J182" s="36"/>
      <c r="K182" s="36"/>
      <c r="L182" s="36"/>
      <c r="M182" s="36"/>
      <c r="N182" s="41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5"/>
      <c r="AB182" s="5"/>
    </row>
    <row r="183" spans="1:28" ht="30" customHeight="1" hidden="1">
      <c r="A183" s="42"/>
      <c r="B183" s="43"/>
      <c r="C183" s="53"/>
      <c r="D183" s="43" t="s">
        <v>32</v>
      </c>
      <c r="E183" s="79"/>
      <c r="F183" s="36"/>
      <c r="G183" s="36"/>
      <c r="H183" s="36"/>
      <c r="I183" s="36"/>
      <c r="J183" s="36"/>
      <c r="K183" s="36"/>
      <c r="L183" s="36"/>
      <c r="M183" s="36"/>
      <c r="N183" s="41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5"/>
      <c r="AB183" s="5"/>
    </row>
    <row r="184" spans="1:28" ht="30" customHeight="1">
      <c r="A184" s="42"/>
      <c r="B184" s="43"/>
      <c r="C184" s="56"/>
      <c r="D184" s="43"/>
      <c r="E184" s="54"/>
      <c r="F184" s="36"/>
      <c r="G184" s="36"/>
      <c r="H184" s="36"/>
      <c r="I184" s="36"/>
      <c r="J184" s="36"/>
      <c r="K184" s="36"/>
      <c r="L184" s="36"/>
      <c r="M184" s="36"/>
      <c r="N184" s="41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5"/>
      <c r="AB184" s="5"/>
    </row>
    <row r="185" spans="1:28" ht="29.25" customHeight="1">
      <c r="A185" s="42"/>
      <c r="B185" s="43"/>
      <c r="C185" s="53"/>
      <c r="D185" s="43"/>
      <c r="E185" s="43"/>
      <c r="F185" s="36"/>
      <c r="G185" s="36"/>
      <c r="H185" s="36"/>
      <c r="I185" s="36"/>
      <c r="J185" s="36"/>
      <c r="K185" s="36"/>
      <c r="L185" s="36"/>
      <c r="M185" s="36"/>
      <c r="N185" s="41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5"/>
      <c r="AB185" s="5"/>
    </row>
    <row r="186" spans="1:28" ht="29.25" customHeight="1">
      <c r="A186" s="42"/>
      <c r="B186" s="43"/>
      <c r="C186" s="53"/>
      <c r="D186" s="43"/>
      <c r="E186" s="43"/>
      <c r="F186" s="36"/>
      <c r="G186" s="36"/>
      <c r="H186" s="36"/>
      <c r="I186" s="36"/>
      <c r="J186" s="36"/>
      <c r="K186" s="36"/>
      <c r="L186" s="36"/>
      <c r="M186" s="36"/>
      <c r="N186" s="41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5"/>
      <c r="AB186" s="5"/>
    </row>
    <row r="187" spans="1:28" ht="29.25" customHeight="1">
      <c r="A187" s="42"/>
      <c r="B187" s="43"/>
      <c r="C187" s="53"/>
      <c r="D187" s="43"/>
      <c r="E187" s="43"/>
      <c r="F187" s="36"/>
      <c r="G187" s="36"/>
      <c r="H187" s="36"/>
      <c r="I187" s="36"/>
      <c r="J187" s="36"/>
      <c r="K187" s="36"/>
      <c r="L187" s="36"/>
      <c r="M187" s="36"/>
      <c r="N187" s="41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5"/>
      <c r="AB187" s="5"/>
    </row>
    <row r="188" spans="1:28" ht="15.75">
      <c r="A188" s="42"/>
      <c r="B188" s="43"/>
      <c r="C188" s="53"/>
      <c r="D188" s="50"/>
      <c r="E188" s="50"/>
      <c r="F188" s="36"/>
      <c r="G188" s="39"/>
      <c r="H188" s="39"/>
      <c r="I188" s="39"/>
      <c r="J188" s="39"/>
      <c r="K188" s="39"/>
      <c r="L188" s="39"/>
      <c r="M188" s="39"/>
      <c r="N188" s="41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5"/>
      <c r="AB188" s="5"/>
    </row>
    <row r="189" spans="1:28" ht="15.75">
      <c r="A189" s="42"/>
      <c r="B189" s="43"/>
      <c r="C189" s="56"/>
      <c r="D189" s="52"/>
      <c r="E189" s="52"/>
      <c r="F189" s="36"/>
      <c r="G189" s="36"/>
      <c r="H189" s="36"/>
      <c r="I189" s="36"/>
      <c r="J189" s="36"/>
      <c r="K189" s="36"/>
      <c r="L189" s="36"/>
      <c r="M189" s="36"/>
      <c r="N189" s="41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5"/>
      <c r="AB189" s="5"/>
    </row>
    <row r="190" spans="1:28" ht="33.75" customHeight="1">
      <c r="A190" s="42"/>
      <c r="B190" s="43"/>
      <c r="C190" s="53"/>
      <c r="D190" s="82"/>
      <c r="E190" s="43"/>
      <c r="F190" s="36"/>
      <c r="G190" s="36"/>
      <c r="H190" s="36"/>
      <c r="I190" s="36"/>
      <c r="J190" s="36"/>
      <c r="K190" s="36"/>
      <c r="L190" s="36"/>
      <c r="M190" s="36"/>
      <c r="N190" s="41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5"/>
      <c r="AB190" s="5"/>
    </row>
    <row r="191" spans="1:28" ht="28.5" customHeight="1">
      <c r="A191" s="42"/>
      <c r="B191" s="43"/>
      <c r="C191" s="56"/>
      <c r="D191" s="43"/>
      <c r="E191" s="43"/>
      <c r="F191" s="36"/>
      <c r="G191" s="36"/>
      <c r="H191" s="58"/>
      <c r="I191" s="36"/>
      <c r="J191" s="36"/>
      <c r="K191" s="36"/>
      <c r="L191" s="36"/>
      <c r="M191" s="36"/>
      <c r="N191" s="41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5"/>
      <c r="AB191" s="5"/>
    </row>
    <row r="192" spans="1:28" ht="39" customHeight="1">
      <c r="A192" s="42"/>
      <c r="B192" s="43"/>
      <c r="C192" s="56"/>
      <c r="D192" s="43"/>
      <c r="E192" s="43"/>
      <c r="F192" s="36"/>
      <c r="G192" s="57"/>
      <c r="H192" s="57"/>
      <c r="I192" s="36"/>
      <c r="J192" s="36"/>
      <c r="K192" s="36"/>
      <c r="L192" s="36"/>
      <c r="M192" s="36"/>
      <c r="N192" s="41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5"/>
      <c r="AB192" s="5"/>
    </row>
    <row r="193" spans="1:28" ht="27" customHeight="1">
      <c r="A193" s="42"/>
      <c r="B193" s="43"/>
      <c r="C193" s="53"/>
      <c r="D193" s="43"/>
      <c r="E193" s="43"/>
      <c r="F193" s="36"/>
      <c r="G193" s="36"/>
      <c r="H193" s="36"/>
      <c r="I193" s="36"/>
      <c r="J193" s="36"/>
      <c r="K193" s="36"/>
      <c r="L193" s="36"/>
      <c r="M193" s="36"/>
      <c r="N193" s="41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5"/>
      <c r="AB193" s="5"/>
    </row>
    <row r="194" spans="1:28" ht="27" customHeight="1">
      <c r="A194" s="42"/>
      <c r="B194" s="43"/>
      <c r="C194" s="53"/>
      <c r="D194" s="43"/>
      <c r="E194" s="43"/>
      <c r="F194" s="36"/>
      <c r="G194" s="36"/>
      <c r="H194" s="36"/>
      <c r="I194" s="36"/>
      <c r="J194" s="36"/>
      <c r="K194" s="36"/>
      <c r="L194" s="36"/>
      <c r="M194" s="36"/>
      <c r="N194" s="41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5"/>
      <c r="AB194" s="5"/>
    </row>
    <row r="195" spans="1:28" ht="34.5" customHeight="1">
      <c r="A195" s="42"/>
      <c r="B195" s="43"/>
      <c r="C195" s="53"/>
      <c r="D195" s="43"/>
      <c r="E195" s="43"/>
      <c r="F195" s="36"/>
      <c r="G195" s="36"/>
      <c r="H195" s="58"/>
      <c r="I195" s="36"/>
      <c r="J195" s="36"/>
      <c r="K195" s="36"/>
      <c r="L195" s="36"/>
      <c r="M195" s="36"/>
      <c r="N195" s="41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5"/>
      <c r="AB195" s="5"/>
    </row>
    <row r="196" spans="1:28" ht="15.75">
      <c r="A196" s="42"/>
      <c r="B196" s="43"/>
      <c r="C196" s="50" t="s">
        <v>5</v>
      </c>
      <c r="D196" s="50"/>
      <c r="E196" s="50"/>
      <c r="F196" s="36"/>
      <c r="G196" s="39"/>
      <c r="H196" s="39"/>
      <c r="I196" s="39"/>
      <c r="J196" s="39"/>
      <c r="K196" s="39"/>
      <c r="L196" s="39"/>
      <c r="M196" s="39"/>
      <c r="N196" s="41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5"/>
      <c r="AB196" s="5"/>
    </row>
    <row r="197" spans="1:28" ht="17.25" customHeight="1">
      <c r="A197" s="42"/>
      <c r="B197" s="43"/>
      <c r="C197" s="50"/>
      <c r="D197" s="52"/>
      <c r="E197" s="52"/>
      <c r="F197" s="36"/>
      <c r="G197" s="39"/>
      <c r="H197" s="39"/>
      <c r="I197" s="39"/>
      <c r="J197" s="39"/>
      <c r="K197" s="39"/>
      <c r="L197" s="39"/>
      <c r="M197" s="39"/>
      <c r="N197" s="41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5"/>
      <c r="AB197" s="5"/>
    </row>
    <row r="198" spans="1:28" ht="32.25" customHeight="1">
      <c r="A198" s="42"/>
      <c r="B198" s="53"/>
      <c r="C198" s="56"/>
      <c r="D198" s="43"/>
      <c r="E198" s="43"/>
      <c r="F198" s="36"/>
      <c r="G198" s="36"/>
      <c r="H198" s="36"/>
      <c r="I198" s="36"/>
      <c r="J198" s="36"/>
      <c r="K198" s="36"/>
      <c r="L198" s="36"/>
      <c r="M198" s="36"/>
      <c r="N198" s="41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5"/>
      <c r="AB198" s="5"/>
    </row>
    <row r="199" spans="1:28" ht="35.25" customHeight="1">
      <c r="A199" s="42"/>
      <c r="B199" s="43"/>
      <c r="C199" s="84"/>
      <c r="D199" s="54"/>
      <c r="E199" s="54"/>
      <c r="F199" s="46"/>
      <c r="G199" s="46"/>
      <c r="H199" s="46"/>
      <c r="I199" s="36"/>
      <c r="J199" s="36"/>
      <c r="K199" s="36"/>
      <c r="L199" s="36"/>
      <c r="M199" s="36"/>
      <c r="N199" s="41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5"/>
      <c r="AB199" s="5"/>
    </row>
    <row r="200" spans="1:28" ht="27" customHeight="1">
      <c r="A200" s="42"/>
      <c r="B200" s="43"/>
      <c r="C200" s="53"/>
      <c r="D200" s="50"/>
      <c r="E200" s="50"/>
      <c r="F200" s="36"/>
      <c r="G200" s="39"/>
      <c r="H200" s="39"/>
      <c r="I200" s="39"/>
      <c r="J200" s="39"/>
      <c r="K200" s="39"/>
      <c r="L200" s="39"/>
      <c r="M200" s="39"/>
      <c r="N200" s="85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5"/>
      <c r="AB200" s="5"/>
    </row>
    <row r="201" spans="1:28" ht="18.75" customHeight="1">
      <c r="A201" s="42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41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5"/>
      <c r="AB201" s="5"/>
    </row>
    <row r="202" spans="1:28" ht="18.75" customHeight="1">
      <c r="A202" s="42"/>
      <c r="B202" s="168"/>
      <c r="C202" s="168"/>
      <c r="D202" s="168"/>
      <c r="E202" s="43"/>
      <c r="F202" s="36"/>
      <c r="G202" s="39"/>
      <c r="H202" s="39"/>
      <c r="I202" s="36"/>
      <c r="J202" s="36"/>
      <c r="K202" s="36"/>
      <c r="L202" s="36"/>
      <c r="M202" s="36"/>
      <c r="N202" s="41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5"/>
      <c r="AB202" s="5"/>
    </row>
    <row r="203" spans="1:28" ht="15.75">
      <c r="A203" s="42"/>
      <c r="B203" s="50"/>
      <c r="C203" s="191"/>
      <c r="D203" s="191"/>
      <c r="E203" s="51"/>
      <c r="F203" s="36"/>
      <c r="G203" s="36"/>
      <c r="H203" s="36"/>
      <c r="I203" s="36"/>
      <c r="J203" s="36"/>
      <c r="K203" s="36"/>
      <c r="L203" s="36"/>
      <c r="M203" s="36"/>
      <c r="N203" s="41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5"/>
      <c r="AB203" s="5"/>
    </row>
    <row r="204" spans="1:28" ht="15.75">
      <c r="A204" s="42"/>
      <c r="B204" s="43"/>
      <c r="C204" s="191"/>
      <c r="D204" s="191"/>
      <c r="E204" s="51"/>
      <c r="F204" s="36"/>
      <c r="G204" s="36"/>
      <c r="H204" s="36"/>
      <c r="I204" s="36"/>
      <c r="J204" s="36"/>
      <c r="K204" s="36"/>
      <c r="L204" s="36"/>
      <c r="M204" s="36"/>
      <c r="N204" s="41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5"/>
      <c r="AB204" s="5"/>
    </row>
    <row r="205" spans="1:28" ht="0.75" customHeight="1">
      <c r="A205" s="42"/>
      <c r="B205" s="43"/>
      <c r="C205" s="191"/>
      <c r="D205" s="191"/>
      <c r="E205" s="51"/>
      <c r="F205" s="36"/>
      <c r="G205" s="36"/>
      <c r="H205" s="36"/>
      <c r="I205" s="36"/>
      <c r="J205" s="36"/>
      <c r="K205" s="36"/>
      <c r="L205" s="36"/>
      <c r="M205" s="36"/>
      <c r="N205" s="41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5"/>
      <c r="AB205" s="5"/>
    </row>
    <row r="206" spans="1:28" ht="25.5" customHeight="1">
      <c r="A206" s="42"/>
      <c r="B206" s="50"/>
      <c r="C206" s="50" t="s">
        <v>0</v>
      </c>
      <c r="D206" s="50"/>
      <c r="E206" s="52" t="s">
        <v>21</v>
      </c>
      <c r="F206" s="39" t="s">
        <v>2</v>
      </c>
      <c r="G206" s="52" t="s">
        <v>20</v>
      </c>
      <c r="H206" s="52"/>
      <c r="I206" s="39"/>
      <c r="J206" s="39"/>
      <c r="K206" s="39"/>
      <c r="L206" s="39"/>
      <c r="M206" s="39"/>
      <c r="N206" s="41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5"/>
      <c r="AB206" s="5"/>
    </row>
    <row r="207" spans="1:28" ht="15.75">
      <c r="A207" s="42"/>
      <c r="B207" s="43"/>
      <c r="C207" s="40"/>
      <c r="D207" s="52"/>
      <c r="E207" s="52"/>
      <c r="F207" s="36"/>
      <c r="G207" s="36"/>
      <c r="H207" s="36"/>
      <c r="I207" s="36"/>
      <c r="J207" s="36"/>
      <c r="K207" s="36"/>
      <c r="L207" s="36"/>
      <c r="M207" s="36"/>
      <c r="N207" s="41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5"/>
      <c r="AB207" s="5"/>
    </row>
    <row r="208" spans="1:28" ht="31.5" customHeight="1">
      <c r="A208" s="42"/>
      <c r="B208" s="43"/>
      <c r="C208" s="53"/>
      <c r="D208" s="43"/>
      <c r="E208" s="43"/>
      <c r="F208" s="36"/>
      <c r="G208" s="36"/>
      <c r="H208" s="36"/>
      <c r="I208" s="36"/>
      <c r="J208" s="36"/>
      <c r="K208" s="36"/>
      <c r="L208" s="36"/>
      <c r="M208" s="36"/>
      <c r="N208" s="41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5"/>
      <c r="AB208" s="5"/>
    </row>
    <row r="209" spans="1:28" ht="26.25" customHeight="1">
      <c r="A209" s="42"/>
      <c r="B209" s="43"/>
      <c r="C209" s="53"/>
      <c r="D209" s="54"/>
      <c r="E209" s="54"/>
      <c r="F209" s="36"/>
      <c r="G209" s="36"/>
      <c r="H209" s="36"/>
      <c r="I209" s="36"/>
      <c r="J209" s="36"/>
      <c r="K209" s="36"/>
      <c r="L209" s="36"/>
      <c r="M209" s="36"/>
      <c r="N209" s="41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5"/>
      <c r="AB209" s="5"/>
    </row>
    <row r="210" spans="1:28" ht="21.75" customHeight="1">
      <c r="A210" s="42"/>
      <c r="B210" s="55"/>
      <c r="C210" s="56"/>
      <c r="D210" s="54"/>
      <c r="E210" s="43"/>
      <c r="F210" s="36"/>
      <c r="G210" s="36"/>
      <c r="H210" s="36"/>
      <c r="I210" s="36"/>
      <c r="J210" s="36"/>
      <c r="K210" s="36"/>
      <c r="L210" s="36"/>
      <c r="M210" s="36"/>
      <c r="N210" s="41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5"/>
      <c r="AB210" s="5"/>
    </row>
    <row r="211" spans="1:28" ht="21.75" customHeight="1">
      <c r="A211" s="42"/>
      <c r="B211" s="43"/>
      <c r="C211" s="56"/>
      <c r="D211" s="54"/>
      <c r="E211" s="43"/>
      <c r="F211" s="36"/>
      <c r="G211" s="36"/>
      <c r="H211" s="36"/>
      <c r="I211" s="36"/>
      <c r="J211" s="36"/>
      <c r="K211" s="36"/>
      <c r="L211" s="36"/>
      <c r="M211" s="36"/>
      <c r="N211" s="41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5"/>
      <c r="AB211" s="5"/>
    </row>
    <row r="212" spans="1:28" ht="27" customHeight="1">
      <c r="A212" s="42"/>
      <c r="B212" s="43"/>
      <c r="C212" s="53"/>
      <c r="D212" s="53"/>
      <c r="E212" s="43"/>
      <c r="F212" s="36"/>
      <c r="G212" s="57"/>
      <c r="H212" s="58"/>
      <c r="I212" s="38"/>
      <c r="J212" s="38"/>
      <c r="K212" s="38"/>
      <c r="L212" s="38"/>
      <c r="M212" s="38"/>
      <c r="N212" s="41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5"/>
      <c r="AB212" s="5"/>
    </row>
    <row r="213" spans="1:28" ht="30" customHeight="1">
      <c r="A213" s="42"/>
      <c r="B213" s="43"/>
      <c r="C213" s="53"/>
      <c r="D213" s="53"/>
      <c r="E213" s="43"/>
      <c r="F213" s="36"/>
      <c r="G213" s="57"/>
      <c r="H213" s="58"/>
      <c r="I213" s="36"/>
      <c r="J213" s="36"/>
      <c r="K213" s="36"/>
      <c r="L213" s="36"/>
      <c r="M213" s="36"/>
      <c r="N213" s="41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5"/>
      <c r="AB213" s="5"/>
    </row>
    <row r="214" spans="1:28" ht="15.75">
      <c r="A214" s="42"/>
      <c r="B214" s="43"/>
      <c r="C214" s="59" t="s">
        <v>5</v>
      </c>
      <c r="D214" s="50"/>
      <c r="E214" s="50"/>
      <c r="F214" s="36"/>
      <c r="G214" s="39"/>
      <c r="H214" s="39"/>
      <c r="I214" s="39"/>
      <c r="J214" s="39"/>
      <c r="K214" s="39"/>
      <c r="L214" s="39"/>
      <c r="M214" s="39"/>
      <c r="N214" s="41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5"/>
      <c r="AB214" s="5"/>
    </row>
    <row r="215" spans="1:28" ht="15.75">
      <c r="A215" s="42"/>
      <c r="B215" s="43"/>
      <c r="C215" s="56"/>
      <c r="D215" s="52"/>
      <c r="E215" s="52"/>
      <c r="F215" s="36"/>
      <c r="G215" s="36"/>
      <c r="H215" s="36"/>
      <c r="I215" s="36"/>
      <c r="J215" s="36"/>
      <c r="K215" s="36"/>
      <c r="L215" s="36"/>
      <c r="M215" s="36"/>
      <c r="N215" s="41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5"/>
      <c r="AB215" s="5"/>
    </row>
    <row r="216" spans="1:28" ht="18" customHeight="1">
      <c r="A216" s="42"/>
      <c r="B216" s="43"/>
      <c r="C216" s="56"/>
      <c r="D216" s="60"/>
      <c r="E216" s="43"/>
      <c r="F216" s="36"/>
      <c r="G216" s="36"/>
      <c r="H216" s="36"/>
      <c r="I216" s="36"/>
      <c r="J216" s="36"/>
      <c r="K216" s="36"/>
      <c r="L216" s="36"/>
      <c r="M216" s="36"/>
      <c r="N216" s="41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5"/>
      <c r="AB216" s="5"/>
    </row>
    <row r="217" spans="1:28" ht="17.25" customHeight="1">
      <c r="A217" s="42"/>
      <c r="B217" s="43"/>
      <c r="C217" s="56"/>
      <c r="D217" s="43"/>
      <c r="E217" s="43"/>
      <c r="F217" s="36"/>
      <c r="G217" s="36"/>
      <c r="H217" s="36"/>
      <c r="I217" s="36"/>
      <c r="J217" s="36"/>
      <c r="K217" s="36"/>
      <c r="L217" s="36"/>
      <c r="M217" s="36"/>
      <c r="N217" s="41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5"/>
      <c r="AB217" s="5"/>
    </row>
    <row r="218" spans="1:28" ht="31.5" customHeight="1">
      <c r="A218" s="42"/>
      <c r="B218" s="43"/>
      <c r="C218" s="56"/>
      <c r="D218" s="43"/>
      <c r="E218" s="43"/>
      <c r="F218" s="36"/>
      <c r="G218" s="36"/>
      <c r="H218" s="36"/>
      <c r="I218" s="36"/>
      <c r="J218" s="36"/>
      <c r="K218" s="36"/>
      <c r="L218" s="36"/>
      <c r="M218" s="36"/>
      <c r="N218" s="41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5"/>
      <c r="AB218" s="5"/>
    </row>
    <row r="219" spans="1:28" ht="30" customHeight="1">
      <c r="A219" s="42"/>
      <c r="B219" s="43"/>
      <c r="C219" s="61"/>
      <c r="D219" s="54"/>
      <c r="E219" s="54"/>
      <c r="F219" s="46"/>
      <c r="G219" s="46"/>
      <c r="H219" s="46"/>
      <c r="I219" s="36"/>
      <c r="J219" s="36"/>
      <c r="K219" s="36"/>
      <c r="L219" s="36"/>
      <c r="M219" s="36"/>
      <c r="N219" s="41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5"/>
      <c r="AB219" s="5"/>
    </row>
    <row r="220" spans="1:28" ht="15.75">
      <c r="A220" s="42"/>
      <c r="B220" s="43"/>
      <c r="C220" s="53"/>
      <c r="D220" s="43"/>
      <c r="E220" s="43"/>
      <c r="F220" s="36"/>
      <c r="G220" s="36"/>
      <c r="H220" s="36"/>
      <c r="I220" s="38"/>
      <c r="J220" s="38"/>
      <c r="K220" s="38"/>
      <c r="L220" s="38"/>
      <c r="M220" s="38"/>
      <c r="N220" s="41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5"/>
      <c r="AB220" s="5"/>
    </row>
    <row r="221" spans="1:28" ht="27.75" customHeight="1">
      <c r="A221" s="42"/>
      <c r="B221" s="43"/>
      <c r="C221" s="53"/>
      <c r="D221" s="43"/>
      <c r="E221" s="43"/>
      <c r="F221" s="36"/>
      <c r="G221" s="36"/>
      <c r="H221" s="36"/>
      <c r="I221" s="36"/>
      <c r="J221" s="36"/>
      <c r="K221" s="36"/>
      <c r="L221" s="36"/>
      <c r="M221" s="36"/>
      <c r="N221" s="41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5"/>
      <c r="AB221" s="5"/>
    </row>
    <row r="222" spans="1:28" ht="15.75">
      <c r="A222" s="42"/>
      <c r="B222" s="43"/>
      <c r="C222" s="53"/>
      <c r="D222" s="50"/>
      <c r="E222" s="50"/>
      <c r="F222" s="36"/>
      <c r="G222" s="39"/>
      <c r="H222" s="39"/>
      <c r="I222" s="39"/>
      <c r="J222" s="39"/>
      <c r="K222" s="39"/>
      <c r="L222" s="39"/>
      <c r="M222" s="39"/>
      <c r="N222" s="41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5"/>
      <c r="AB222" s="5"/>
    </row>
    <row r="223" spans="1:28" ht="3.75" customHeight="1">
      <c r="A223" s="42"/>
      <c r="B223" s="43"/>
      <c r="C223" s="53"/>
      <c r="D223" s="50" t="s">
        <v>25</v>
      </c>
      <c r="E223" s="50"/>
      <c r="F223" s="36"/>
      <c r="G223" s="39"/>
      <c r="H223" s="39"/>
      <c r="I223" s="39"/>
      <c r="J223" s="39"/>
      <c r="K223" s="39"/>
      <c r="L223" s="39"/>
      <c r="M223" s="39"/>
      <c r="N223" s="41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5"/>
      <c r="AB223" s="5"/>
    </row>
    <row r="224" spans="1:28" ht="15.75">
      <c r="A224" s="42"/>
      <c r="B224" s="43"/>
      <c r="C224" s="61"/>
      <c r="D224" s="54"/>
      <c r="E224" s="54"/>
      <c r="F224" s="46"/>
      <c r="G224" s="46"/>
      <c r="H224" s="46"/>
      <c r="I224" s="36"/>
      <c r="J224" s="36"/>
      <c r="K224" s="36"/>
      <c r="L224" s="36"/>
      <c r="M224" s="36"/>
      <c r="N224" s="41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5"/>
      <c r="AB224" s="5"/>
    </row>
    <row r="225" spans="1:28" ht="17.25" customHeight="1">
      <c r="A225" s="42"/>
      <c r="B225" s="43"/>
      <c r="C225" s="56"/>
      <c r="D225" s="54"/>
      <c r="E225" s="54"/>
      <c r="F225" s="36"/>
      <c r="G225" s="36"/>
      <c r="H225" s="36"/>
      <c r="I225" s="36"/>
      <c r="J225" s="36"/>
      <c r="K225" s="36"/>
      <c r="L225" s="36"/>
      <c r="M225" s="36"/>
      <c r="N225" s="41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5"/>
      <c r="AB225" s="5"/>
    </row>
    <row r="226" spans="1:28" ht="15.75">
      <c r="A226" s="42"/>
      <c r="B226" s="43"/>
      <c r="C226" s="53"/>
      <c r="D226" s="59"/>
      <c r="E226" s="52"/>
      <c r="F226" s="36"/>
      <c r="G226" s="39"/>
      <c r="H226" s="39"/>
      <c r="I226" s="39"/>
      <c r="J226" s="39"/>
      <c r="K226" s="39"/>
      <c r="L226" s="39"/>
      <c r="M226" s="39"/>
      <c r="N226" s="41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5"/>
      <c r="AB226" s="5"/>
    </row>
    <row r="227" spans="1:28" ht="15" customHeight="1">
      <c r="A227" s="42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41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5"/>
      <c r="AB227" s="5"/>
    </row>
    <row r="228" spans="1:28" ht="15.75" customHeight="1">
      <c r="A228" s="42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41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5"/>
      <c r="AB228" s="5"/>
    </row>
    <row r="229" spans="1:26" ht="15.75">
      <c r="A229" s="42"/>
      <c r="B229" s="50"/>
      <c r="C229" s="62"/>
      <c r="D229" s="62"/>
      <c r="E229" s="62"/>
      <c r="F229" s="63" t="s">
        <v>14</v>
      </c>
      <c r="G229" s="39"/>
      <c r="H229" s="39"/>
      <c r="I229" s="64"/>
      <c r="J229" s="64"/>
      <c r="K229" s="64"/>
      <c r="L229" s="64"/>
      <c r="M229" s="64"/>
      <c r="N229" s="6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2.25" customHeight="1">
      <c r="A230" s="42"/>
      <c r="B230" s="50"/>
      <c r="C230" s="62"/>
      <c r="D230" s="62"/>
      <c r="E230" s="62"/>
      <c r="F230" s="66"/>
      <c r="G230" s="39"/>
      <c r="H230" s="39"/>
      <c r="I230" s="67"/>
      <c r="J230" s="67"/>
      <c r="K230" s="67"/>
      <c r="L230" s="67"/>
      <c r="M230" s="67"/>
      <c r="N230" s="6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>
      <c r="A231" s="42"/>
      <c r="B231" s="50"/>
      <c r="C231" s="62"/>
      <c r="D231" s="62"/>
      <c r="E231" s="62"/>
      <c r="F231" s="63" t="s">
        <v>14</v>
      </c>
      <c r="G231" s="39"/>
      <c r="H231" s="39"/>
      <c r="I231" s="64"/>
      <c r="J231" s="64"/>
      <c r="K231" s="64"/>
      <c r="L231" s="64"/>
      <c r="M231" s="64"/>
      <c r="N231" s="6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0.75" customHeight="1">
      <c r="A232" s="42"/>
      <c r="B232" s="50"/>
      <c r="C232" s="62"/>
      <c r="D232" s="62"/>
      <c r="E232" s="62"/>
      <c r="F232" s="66"/>
      <c r="G232" s="39"/>
      <c r="H232" s="39"/>
      <c r="I232" s="67"/>
      <c r="J232" s="67"/>
      <c r="K232" s="67"/>
      <c r="L232" s="67"/>
      <c r="M232" s="67"/>
      <c r="N232" s="6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>
      <c r="A233" s="42"/>
      <c r="B233" s="50"/>
      <c r="C233" s="62"/>
      <c r="D233" s="62"/>
      <c r="E233" s="62"/>
      <c r="F233" s="63" t="s">
        <v>14</v>
      </c>
      <c r="G233" s="39"/>
      <c r="H233" s="39"/>
      <c r="I233" s="64"/>
      <c r="J233" s="64"/>
      <c r="K233" s="64"/>
      <c r="L233" s="64"/>
      <c r="M233" s="64"/>
      <c r="N233" s="6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0.75" customHeight="1">
      <c r="A234" s="42"/>
      <c r="B234" s="43"/>
      <c r="C234" s="40"/>
      <c r="D234" s="40"/>
      <c r="E234" s="40"/>
      <c r="F234" s="36"/>
      <c r="G234" s="36"/>
      <c r="H234" s="36"/>
      <c r="I234" s="58"/>
      <c r="J234" s="58"/>
      <c r="K234" s="58"/>
      <c r="L234" s="58"/>
      <c r="M234" s="58"/>
      <c r="N234" s="6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>
      <c r="A235" s="42"/>
      <c r="B235" s="43"/>
      <c r="C235" s="40"/>
      <c r="D235" s="40"/>
      <c r="E235" s="40"/>
      <c r="F235" s="36"/>
      <c r="G235" s="36"/>
      <c r="H235" s="36"/>
      <c r="I235" s="64"/>
      <c r="J235" s="64"/>
      <c r="K235" s="64"/>
      <c r="L235" s="64"/>
      <c r="M235" s="64"/>
      <c r="N235" s="6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>
      <c r="A236" s="42"/>
      <c r="B236" s="43"/>
      <c r="C236" s="40"/>
      <c r="D236" s="62"/>
      <c r="E236" s="40"/>
      <c r="F236" s="66"/>
      <c r="G236" s="36"/>
      <c r="H236" s="36"/>
      <c r="I236" s="64"/>
      <c r="J236" s="64"/>
      <c r="K236" s="64"/>
      <c r="L236" s="64"/>
      <c r="M236" s="64"/>
      <c r="N236" s="6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>
      <c r="A237" s="42"/>
      <c r="B237" s="43"/>
      <c r="C237" s="40"/>
      <c r="D237" s="68"/>
      <c r="E237" s="62"/>
      <c r="F237" s="63" t="s">
        <v>14</v>
      </c>
      <c r="G237" s="36"/>
      <c r="H237" s="36"/>
      <c r="I237" s="69"/>
      <c r="J237" s="69"/>
      <c r="K237" s="69"/>
      <c r="L237" s="69"/>
      <c r="M237" s="69"/>
      <c r="N237" s="6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>
      <c r="A238" s="42"/>
      <c r="B238" s="43"/>
      <c r="C238" s="40"/>
      <c r="D238" s="62"/>
      <c r="E238" s="62"/>
      <c r="F238" s="66" t="s">
        <v>13</v>
      </c>
      <c r="G238" s="36"/>
      <c r="H238" s="36"/>
      <c r="I238" s="64"/>
      <c r="J238" s="64"/>
      <c r="K238" s="64"/>
      <c r="L238" s="64"/>
      <c r="M238" s="64"/>
      <c r="N238" s="6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>
      <c r="A239" s="42"/>
      <c r="B239" s="43"/>
      <c r="C239" s="40"/>
      <c r="D239" s="68"/>
      <c r="E239" s="62"/>
      <c r="F239" s="63" t="s">
        <v>14</v>
      </c>
      <c r="G239" s="36"/>
      <c r="H239" s="36"/>
      <c r="I239" s="69"/>
      <c r="J239" s="69"/>
      <c r="K239" s="69"/>
      <c r="L239" s="69"/>
      <c r="M239" s="69"/>
      <c r="N239" s="6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>
      <c r="A240" s="42"/>
      <c r="B240" s="43"/>
      <c r="C240" s="40"/>
      <c r="D240" s="62"/>
      <c r="E240" s="62"/>
      <c r="F240" s="66"/>
      <c r="G240" s="36"/>
      <c r="H240" s="36"/>
      <c r="I240" s="64"/>
      <c r="J240" s="64"/>
      <c r="K240" s="64"/>
      <c r="L240" s="64"/>
      <c r="M240" s="64"/>
      <c r="N240" s="6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>
      <c r="A241" s="42"/>
      <c r="B241" s="43"/>
      <c r="C241" s="40"/>
      <c r="D241" s="68"/>
      <c r="E241" s="62"/>
      <c r="F241" s="63"/>
      <c r="G241" s="36"/>
      <c r="H241" s="36"/>
      <c r="I241" s="69"/>
      <c r="J241" s="69"/>
      <c r="K241" s="69"/>
      <c r="L241" s="69"/>
      <c r="M241" s="69"/>
      <c r="N241" s="6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>
      <c r="A242" s="42"/>
      <c r="B242" s="43"/>
      <c r="C242" s="40"/>
      <c r="D242" s="62"/>
      <c r="E242" s="62"/>
      <c r="F242" s="66"/>
      <c r="G242" s="36"/>
      <c r="H242" s="36"/>
      <c r="I242" s="39"/>
      <c r="J242" s="39"/>
      <c r="K242" s="70"/>
      <c r="L242" s="70"/>
      <c r="M242" s="70"/>
      <c r="N242" s="6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>
      <c r="A243" s="42"/>
      <c r="B243" s="43"/>
      <c r="C243" s="40"/>
      <c r="D243" s="68"/>
      <c r="E243" s="62"/>
      <c r="F243" s="63"/>
      <c r="G243" s="36"/>
      <c r="H243" s="36"/>
      <c r="I243" s="63"/>
      <c r="J243" s="63"/>
      <c r="K243" s="71"/>
      <c r="L243" s="71"/>
      <c r="M243" s="71"/>
      <c r="N243" s="6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>
      <c r="A244" s="42"/>
      <c r="B244" s="43"/>
      <c r="C244" s="40"/>
      <c r="D244" s="68"/>
      <c r="E244" s="62"/>
      <c r="F244" s="63"/>
      <c r="G244" s="36"/>
      <c r="H244" s="36"/>
      <c r="I244" s="63"/>
      <c r="J244" s="63"/>
      <c r="K244" s="63"/>
      <c r="L244" s="63"/>
      <c r="M244" s="63"/>
      <c r="N244" s="6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22.5" customHeight="1">
      <c r="A245" s="26"/>
      <c r="B245" s="198"/>
      <c r="C245" s="198"/>
      <c r="D245" s="198"/>
      <c r="E245" s="198"/>
      <c r="F245" s="198"/>
      <c r="G245" s="198"/>
      <c r="H245" s="198"/>
      <c r="I245" s="72"/>
      <c r="J245" s="72"/>
      <c r="K245" s="72"/>
      <c r="L245" s="72"/>
      <c r="M245" s="72"/>
      <c r="N245" s="6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23.25" customHeight="1">
      <c r="A246" s="25"/>
      <c r="B246" s="198"/>
      <c r="C246" s="198"/>
      <c r="D246" s="198"/>
      <c r="E246" s="198"/>
      <c r="F246" s="198"/>
      <c r="G246" s="198"/>
      <c r="H246" s="198"/>
      <c r="I246" s="73"/>
      <c r="J246" s="73"/>
      <c r="K246" s="73"/>
      <c r="L246" s="73"/>
      <c r="M246" s="73"/>
      <c r="N246" s="6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28.5" customHeight="1" hidden="1">
      <c r="A247" s="25"/>
      <c r="B247" s="188"/>
      <c r="C247" s="188"/>
      <c r="D247" s="188"/>
      <c r="E247" s="65"/>
      <c r="F247" s="74"/>
      <c r="G247" s="75"/>
      <c r="H247" s="76"/>
      <c r="I247" s="76"/>
      <c r="J247" s="76"/>
      <c r="K247" s="77"/>
      <c r="L247" s="77"/>
      <c r="M247" s="77"/>
      <c r="N247" s="6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>
      <c r="A248" s="25"/>
      <c r="B248" s="78"/>
      <c r="C248" s="65"/>
      <c r="D248" s="65"/>
      <c r="E248" s="65"/>
      <c r="F248" s="74"/>
      <c r="G248" s="75"/>
      <c r="H248" s="75"/>
      <c r="I248" s="75"/>
      <c r="J248" s="75"/>
      <c r="K248" s="75"/>
      <c r="L248" s="75"/>
      <c r="M248" s="75"/>
      <c r="N248" s="6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>
      <c r="A249" s="25"/>
      <c r="B249" s="78"/>
      <c r="C249" s="65"/>
      <c r="D249" s="65"/>
      <c r="E249" s="65"/>
      <c r="F249" s="74"/>
      <c r="G249" s="75"/>
      <c r="H249" s="75"/>
      <c r="I249" s="75"/>
      <c r="J249" s="75"/>
      <c r="K249" s="75"/>
      <c r="L249" s="75"/>
      <c r="M249" s="75"/>
      <c r="N249" s="6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25"/>
      <c r="B250" s="205"/>
      <c r="C250" s="205"/>
      <c r="D250" s="205"/>
      <c r="E250" s="205"/>
      <c r="F250" s="205"/>
      <c r="G250" s="205"/>
      <c r="H250" s="205"/>
      <c r="I250" s="36"/>
      <c r="J250" s="206"/>
      <c r="K250" s="206"/>
      <c r="L250" s="206"/>
      <c r="M250" s="206"/>
      <c r="N250" s="6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>
      <c r="A251" s="25"/>
      <c r="B251" s="79"/>
      <c r="C251" s="80"/>
      <c r="D251" s="80"/>
      <c r="E251" s="80"/>
      <c r="F251" s="80"/>
      <c r="G251" s="80"/>
      <c r="H251" s="80"/>
      <c r="I251" s="36"/>
      <c r="J251" s="80"/>
      <c r="K251" s="80"/>
      <c r="L251" s="80"/>
      <c r="M251" s="80"/>
      <c r="N251" s="6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25"/>
      <c r="B252" s="205"/>
      <c r="C252" s="205"/>
      <c r="D252" s="205"/>
      <c r="E252" s="205"/>
      <c r="F252" s="205"/>
      <c r="G252" s="205"/>
      <c r="H252" s="205"/>
      <c r="I252" s="36"/>
      <c r="J252" s="206"/>
      <c r="K252" s="206"/>
      <c r="L252" s="206"/>
      <c r="M252" s="206"/>
      <c r="N252" s="6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</sheetData>
  <sheetProtection/>
  <autoFilter ref="A13:M229"/>
  <mergeCells count="45">
    <mergeCell ref="B250:H250"/>
    <mergeCell ref="J250:M250"/>
    <mergeCell ref="B252:H252"/>
    <mergeCell ref="J252:M252"/>
    <mergeCell ref="C146:D146"/>
    <mergeCell ref="B74:H74"/>
    <mergeCell ref="B108:M108"/>
    <mergeCell ref="C205:D205"/>
    <mergeCell ref="B227:M227"/>
    <mergeCell ref="B228:M228"/>
    <mergeCell ref="C3:F3"/>
    <mergeCell ref="I3:K3"/>
    <mergeCell ref="B245:H245"/>
    <mergeCell ref="B246:H246"/>
    <mergeCell ref="D5:M5"/>
    <mergeCell ref="C145:D145"/>
    <mergeCell ref="C79:D79"/>
    <mergeCell ref="B107:M107"/>
    <mergeCell ref="B73:H73"/>
    <mergeCell ref="D4:M4"/>
    <mergeCell ref="B247:D247"/>
    <mergeCell ref="C42:D42"/>
    <mergeCell ref="B75:M75"/>
    <mergeCell ref="B77:M77"/>
    <mergeCell ref="C177:D177"/>
    <mergeCell ref="C178:D178"/>
    <mergeCell ref="B201:M201"/>
    <mergeCell ref="C78:D78"/>
    <mergeCell ref="C203:D203"/>
    <mergeCell ref="C204:D204"/>
    <mergeCell ref="P40:Y40"/>
    <mergeCell ref="D6:M6"/>
    <mergeCell ref="C7:D7"/>
    <mergeCell ref="C9:D9"/>
    <mergeCell ref="B39:M39"/>
    <mergeCell ref="B40:M40"/>
    <mergeCell ref="B202:D202"/>
    <mergeCell ref="B37:M37"/>
    <mergeCell ref="B38:M38"/>
    <mergeCell ref="C111:D111"/>
    <mergeCell ref="C112:D112"/>
    <mergeCell ref="B141:M141"/>
    <mergeCell ref="D41:E41"/>
    <mergeCell ref="B173:M173"/>
    <mergeCell ref="C176:D176"/>
  </mergeCells>
  <printOptions horizontalCentered="1"/>
  <pageMargins left="0.35433070866141736" right="0.31496062992125984" top="0.5118110236220472" bottom="0.2755905511811024" header="0.5118110236220472" footer="0.2755905511811024"/>
  <pageSetup horizontalDpi="600" verticalDpi="600" orientation="portrait" paperSize="9" scale="66" r:id="rId3"/>
  <rowBreaks count="6" manualBreakCount="6">
    <brk id="40" max="255" man="1"/>
    <brk id="77" max="255" man="1"/>
    <brk id="110" max="255" man="1"/>
    <brk id="144" max="255" man="1"/>
    <brk id="175" max="255" man="1"/>
    <brk id="202" max="255" man="1"/>
  </rowBreaks>
  <colBreaks count="1" manualBreakCount="1">
    <brk id="16" max="3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Товаровед</cp:lastModifiedBy>
  <cp:lastPrinted>2022-04-11T05:42:22Z</cp:lastPrinted>
  <dcterms:created xsi:type="dcterms:W3CDTF">2011-12-30T01:19:20Z</dcterms:created>
  <dcterms:modified xsi:type="dcterms:W3CDTF">2022-04-13T06:13:04Z</dcterms:modified>
  <cp:category/>
  <cp:version/>
  <cp:contentType/>
  <cp:contentStatus/>
</cp:coreProperties>
</file>